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02\Documents\IZVJEŠTAJ TRANSPARENTNOSTI\2025\"/>
    </mc:Choice>
  </mc:AlternateContent>
  <xr:revisionPtr revIDLastSave="0" documentId="13_ncr:1_{77F70AA1-673F-4729-A949-094044C4330C}" xr6:coauthVersionLast="47" xr6:coauthVersionMax="47" xr10:uidLastSave="{00000000-0000-0000-0000-000000000000}"/>
  <bookViews>
    <workbookView xWindow="-120" yWindow="-120" windowWidth="29040" windowHeight="15840" xr2:uid="{BEFEAAE0-29A9-477A-BE54-3BE01C72C3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72" i="1"/>
  <c r="D73" i="1" s="1"/>
  <c r="D10" i="1"/>
  <c r="D12" i="1"/>
  <c r="D33" i="1"/>
  <c r="D58" i="1"/>
  <c r="D48" i="1"/>
  <c r="D56" i="1"/>
  <c r="D28" i="1" l="1"/>
  <c r="D38" i="1"/>
  <c r="D39" i="1" s="1"/>
  <c r="D37" i="1"/>
  <c r="D35" i="1"/>
  <c r="D65" i="1"/>
  <c r="D63" i="1"/>
  <c r="D61" i="1"/>
  <c r="D57" i="1"/>
  <c r="D71" i="1"/>
  <c r="D30" i="1" l="1"/>
  <c r="D31" i="1" s="1"/>
  <c r="D11" i="1"/>
  <c r="D13" i="1"/>
  <c r="D49" i="1"/>
  <c r="D25" i="1"/>
  <c r="D27" i="1" s="1"/>
  <c r="D55" i="1"/>
  <c r="D47" i="1"/>
  <c r="D59" i="1"/>
  <c r="D9" i="1"/>
  <c r="D75" i="1"/>
  <c r="D69" i="1"/>
  <c r="D67" i="1"/>
  <c r="D53" i="1"/>
  <c r="D51" i="1"/>
  <c r="D29" i="1"/>
  <c r="D22" i="1"/>
  <c r="D20" i="1"/>
  <c r="D17" i="1"/>
</calcChain>
</file>

<file path=xl/sharedStrings.xml><?xml version="1.0" encoding="utf-8"?>
<sst xmlns="http://schemas.openxmlformats.org/spreadsheetml/2006/main" count="157" uniqueCount="74">
  <si>
    <t>Srednja škola Bol</t>
  </si>
  <si>
    <t>Bračka cesta 3, Bol</t>
  </si>
  <si>
    <t>Kategorija 1</t>
  </si>
  <si>
    <t>Naziv primatelja sredstava</t>
  </si>
  <si>
    <t>OIB primatelja</t>
  </si>
  <si>
    <t>Sjedište primatelja</t>
  </si>
  <si>
    <t>Ukupan iznos isplate (eur)</t>
  </si>
  <si>
    <t>Vrsta rashoda i izdatka</t>
  </si>
  <si>
    <t>OTP banka d.d.</t>
  </si>
  <si>
    <t>Split</t>
  </si>
  <si>
    <t>3431 Bankarske usluge i usluge platnog prometa</t>
  </si>
  <si>
    <t>Ukupno OTP banka d.d.</t>
  </si>
  <si>
    <t>BERICA-VENERA d.o.o.</t>
  </si>
  <si>
    <t>Nerežišća</t>
  </si>
  <si>
    <t>3224 Materijal i dij. Za tek. I inv. Održavanje</t>
  </si>
  <si>
    <t>Ukupno BERICA-VENERA d.o.o.</t>
  </si>
  <si>
    <t>Hrvatski telekom d.d.</t>
  </si>
  <si>
    <t>Zagreb</t>
  </si>
  <si>
    <t>3231 Usluge telefona, pošte i prijevoza</t>
  </si>
  <si>
    <t>Ukupno Hrvatski telekom d.d.</t>
  </si>
  <si>
    <t xml:space="preserve">HEP Elektra d.o.o. </t>
  </si>
  <si>
    <t>3223 Energija</t>
  </si>
  <si>
    <t xml:space="preserve">Ukupno HEP Elektra d.o.o. </t>
  </si>
  <si>
    <t>Financijska agencija</t>
  </si>
  <si>
    <t>3238 Računalne usluge</t>
  </si>
  <si>
    <t>Ukupno Financijska agencija</t>
  </si>
  <si>
    <t>Bross trade d.o.o.</t>
  </si>
  <si>
    <t>3221 Uredski materijal i ostali materijalni rashodi</t>
  </si>
  <si>
    <t>3222 Materijal i sirovine</t>
  </si>
  <si>
    <t>Vodovod Brač d.o.o.</t>
  </si>
  <si>
    <t>Supetar</t>
  </si>
  <si>
    <t>3234 Komunalne usluge</t>
  </si>
  <si>
    <t>KONZUM PLUS D.O.O.</t>
  </si>
  <si>
    <t>3299 Ostali nespomenuti rashodi poslovanja</t>
  </si>
  <si>
    <t>SUPETAR</t>
  </si>
  <si>
    <t>3225 Sitni inventar</t>
  </si>
  <si>
    <t>SPLIT</t>
  </si>
  <si>
    <t>ZAGREB</t>
  </si>
  <si>
    <t>HP D.D.</t>
  </si>
  <si>
    <t>Velika Gorica</t>
  </si>
  <si>
    <t>PEKARSKA DJELATNOST SUPETAR</t>
  </si>
  <si>
    <t>TEXT PAPIR D.O.O.</t>
  </si>
  <si>
    <t>TRGOVINA TINO</t>
  </si>
  <si>
    <t>BOL</t>
  </si>
  <si>
    <t>UKUPNO TRGOVINA TINO</t>
  </si>
  <si>
    <t>MESNA INDUSTRIJA BRAĆE PIVAC</t>
  </si>
  <si>
    <t>VRGORAC</t>
  </si>
  <si>
    <t>INFORMACIJA O TROŠENJU SREDSTAVA ZA SVIBANJ 2025. GODINE</t>
  </si>
  <si>
    <t>UKUPNO  ZA  05/2025.</t>
  </si>
  <si>
    <t>HRT</t>
  </si>
  <si>
    <t>3295 Pistojbe i naknade</t>
  </si>
  <si>
    <t>HZRIF</t>
  </si>
  <si>
    <t>AP SPLIT D.O.O.</t>
  </si>
  <si>
    <t>O.M. SUPPORT D.O.O.</t>
  </si>
  <si>
    <t>3237 Ugovor o djelu</t>
  </si>
  <si>
    <t>DIGITALNI STUDIO AKVARIJ D.O.O.</t>
  </si>
  <si>
    <t>KAŠTEL STARI</t>
  </si>
  <si>
    <t>GRABOV RAT D.O.O.</t>
  </si>
  <si>
    <t>3232 Usluge tekućeg i investicijskog održavanja</t>
  </si>
  <si>
    <t>NZJZ</t>
  </si>
  <si>
    <t>3236 Zdrastvene i veterinarske usluge</t>
  </si>
  <si>
    <t>SYNERGIA SAVJETOVANJE D.O.O.</t>
  </si>
  <si>
    <t xml:space="preserve">S.V. INSTALACIJE </t>
  </si>
  <si>
    <t xml:space="preserve">PRIMA REFIL </t>
  </si>
  <si>
    <t>VIROVITICA</t>
  </si>
  <si>
    <t>TAXI MIA D.O.O.</t>
  </si>
  <si>
    <t>DUBROVNIK SUN D.O.O.</t>
  </si>
  <si>
    <t>DUBROVNIK</t>
  </si>
  <si>
    <t>3213 Stručno usavršavanje zaposlenika</t>
  </si>
  <si>
    <t>BOTANIČKI VRH JDOO</t>
  </si>
  <si>
    <t>PODSTRANA</t>
  </si>
  <si>
    <t>EDI OBRT</t>
  </si>
  <si>
    <t>IVANJA REKA</t>
  </si>
  <si>
    <t>LESNINA H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</si>
</sst>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wrapText="1" indent="3"/>
    </xf>
    <xf numFmtId="0" fontId="1" fillId="2" borderId="2" xfId="0" applyFont="1" applyFill="1" applyBorder="1" applyAlignment="1">
      <alignment horizontal="right" wrapText="1" indent="3"/>
    </xf>
    <xf numFmtId="0" fontId="3" fillId="0" borderId="2" xfId="0" applyFont="1" applyBorder="1" applyAlignment="1">
      <alignment horizontal="left" wrapText="1" indent="3"/>
    </xf>
    <xf numFmtId="164" fontId="3" fillId="0" borderId="2" xfId="0" applyNumberFormat="1" applyFont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right" indent="3"/>
    </xf>
    <xf numFmtId="0" fontId="3" fillId="3" borderId="2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indent="3"/>
    </xf>
    <xf numFmtId="164" fontId="3" fillId="0" borderId="2" xfId="0" applyNumberFormat="1" applyFont="1" applyBorder="1" applyAlignment="1">
      <alignment horizontal="right" indent="3"/>
    </xf>
    <xf numFmtId="0" fontId="3" fillId="3" borderId="2" xfId="0" applyFont="1" applyFill="1" applyBorder="1" applyAlignment="1">
      <alignment horizontal="left" wrapText="1" indent="3"/>
    </xf>
    <xf numFmtId="0" fontId="3" fillId="4" borderId="2" xfId="0" applyFont="1" applyFill="1" applyBorder="1" applyAlignment="1">
      <alignment horizontal="left" indent="3"/>
    </xf>
    <xf numFmtId="164" fontId="3" fillId="4" borderId="2" xfId="0" applyNumberFormat="1" applyFont="1" applyFill="1" applyBorder="1" applyAlignment="1">
      <alignment horizontal="right" indent="3"/>
    </xf>
    <xf numFmtId="1" fontId="3" fillId="4" borderId="2" xfId="0" applyNumberFormat="1" applyFont="1" applyFill="1" applyBorder="1" applyAlignment="1">
      <alignment horizontal="left" indent="3"/>
    </xf>
    <xf numFmtId="164" fontId="3" fillId="4" borderId="6" xfId="0" applyNumberFormat="1" applyFont="1" applyFill="1" applyBorder="1" applyAlignment="1">
      <alignment horizontal="right" indent="3"/>
    </xf>
    <xf numFmtId="0" fontId="3" fillId="4" borderId="2" xfId="0" applyFont="1" applyFill="1" applyBorder="1" applyAlignment="1">
      <alignment horizontal="left" wrapText="1" indent="3"/>
    </xf>
    <xf numFmtId="164" fontId="2" fillId="3" borderId="6" xfId="0" applyNumberFormat="1" applyFont="1" applyFill="1" applyBorder="1" applyAlignment="1">
      <alignment horizontal="right" indent="3"/>
    </xf>
    <xf numFmtId="0" fontId="3" fillId="3" borderId="6" xfId="0" applyFont="1" applyFill="1" applyBorder="1" applyAlignment="1">
      <alignment horizontal="left" indent="3"/>
    </xf>
    <xf numFmtId="0" fontId="3" fillId="4" borderId="3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4" fontId="4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2" fillId="3" borderId="3" xfId="0" applyFont="1" applyFill="1" applyBorder="1" applyAlignment="1">
      <alignment horizontal="left" indent="3"/>
    </xf>
    <xf numFmtId="0" fontId="2" fillId="3" borderId="4" xfId="0" applyFont="1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left" indent="3"/>
    </xf>
    <xf numFmtId="0" fontId="4" fillId="2" borderId="4" xfId="0" applyFont="1" applyFill="1" applyBorder="1" applyAlignment="1">
      <alignment horizontal="left" indent="3"/>
    </xf>
    <xf numFmtId="0" fontId="4" fillId="2" borderId="5" xfId="0" applyFont="1" applyFill="1" applyBorder="1" applyAlignment="1">
      <alignment horizontal="left" indent="3"/>
    </xf>
    <xf numFmtId="0" fontId="3" fillId="0" borderId="2" xfId="0" applyFont="1" applyBorder="1" applyAlignment="1">
      <alignment horizontal="left" wrapText="1" indent="2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FE0-8257-41C0-B197-BEE52FA7E981}">
  <dimension ref="A1:E76"/>
  <sheetViews>
    <sheetView tabSelected="1" topLeftCell="A57" workbookViewId="0">
      <selection activeCell="D77" sqref="D77"/>
    </sheetView>
  </sheetViews>
  <sheetFormatPr defaultRowHeight="15" x14ac:dyDescent="0.25"/>
  <cols>
    <col min="1" max="1" width="44.28515625" bestFit="1" customWidth="1"/>
    <col min="2" max="2" width="16" bestFit="1" customWidth="1"/>
    <col min="3" max="3" width="24.140625" bestFit="1" customWidth="1"/>
    <col min="4" max="4" width="16" bestFit="1" customWidth="1"/>
    <col min="5" max="5" width="33.7109375" customWidth="1"/>
  </cols>
  <sheetData>
    <row r="1" spans="1:5" x14ac:dyDescent="0.25">
      <c r="A1" s="34" t="s">
        <v>0</v>
      </c>
      <c r="B1" s="34"/>
      <c r="C1" s="34"/>
      <c r="D1" s="34"/>
      <c r="E1" s="34"/>
    </row>
    <row r="2" spans="1:5" x14ac:dyDescent="0.25">
      <c r="A2" s="34" t="s">
        <v>1</v>
      </c>
      <c r="B2" s="34"/>
      <c r="C2" s="34"/>
      <c r="D2" s="34"/>
      <c r="E2" s="34"/>
    </row>
    <row r="3" spans="1:5" x14ac:dyDescent="0.25">
      <c r="B3" s="1"/>
      <c r="C3" s="1"/>
      <c r="D3" s="2"/>
      <c r="E3" s="1"/>
    </row>
    <row r="4" spans="1:5" ht="15.75" x14ac:dyDescent="0.25">
      <c r="A4" s="35" t="s">
        <v>47</v>
      </c>
      <c r="B4" s="35"/>
      <c r="C4" s="35"/>
      <c r="D4" s="35"/>
      <c r="E4" s="35"/>
    </row>
    <row r="5" spans="1:5" x14ac:dyDescent="0.25">
      <c r="A5" s="3"/>
      <c r="B5" s="3"/>
      <c r="C5" s="3"/>
      <c r="D5" s="4"/>
      <c r="E5" s="3"/>
    </row>
    <row r="6" spans="1:5" ht="15.75" x14ac:dyDescent="0.25">
      <c r="A6" s="36" t="s">
        <v>2</v>
      </c>
      <c r="B6" s="36"/>
      <c r="C6" s="5"/>
      <c r="D6" s="2"/>
      <c r="E6" s="5"/>
    </row>
    <row r="7" spans="1:5" ht="63" x14ac:dyDescent="0.25">
      <c r="A7" s="6" t="s">
        <v>3</v>
      </c>
      <c r="B7" s="6" t="s">
        <v>4</v>
      </c>
      <c r="C7" s="6" t="s">
        <v>5</v>
      </c>
      <c r="D7" s="7" t="s">
        <v>6</v>
      </c>
      <c r="E7" s="6" t="s">
        <v>7</v>
      </c>
    </row>
    <row r="8" spans="1:5" ht="30" x14ac:dyDescent="0.25">
      <c r="A8" s="8" t="s">
        <v>8</v>
      </c>
      <c r="B8" s="8">
        <v>52508873833</v>
      </c>
      <c r="C8" s="8" t="s">
        <v>9</v>
      </c>
      <c r="D8" s="9">
        <v>49</v>
      </c>
      <c r="E8" s="8" t="s">
        <v>10</v>
      </c>
    </row>
    <row r="9" spans="1:5" x14ac:dyDescent="0.25">
      <c r="A9" s="31" t="s">
        <v>11</v>
      </c>
      <c r="B9" s="32"/>
      <c r="C9" s="33"/>
      <c r="D9" s="10">
        <f>SUM(D8)</f>
        <v>49</v>
      </c>
      <c r="E9" s="11"/>
    </row>
    <row r="10" spans="1:5" ht="30" x14ac:dyDescent="0.25">
      <c r="A10" s="8" t="s">
        <v>12</v>
      </c>
      <c r="B10" s="12">
        <v>53350217371</v>
      </c>
      <c r="C10" s="12" t="s">
        <v>13</v>
      </c>
      <c r="D10" s="13">
        <f>185.06+197.01+119.5+291.74+50.6+59.14+21.88+67.59+43.18+128.88+141.3</f>
        <v>1305.8799999999999</v>
      </c>
      <c r="E10" s="8" t="s">
        <v>14</v>
      </c>
    </row>
    <row r="11" spans="1:5" x14ac:dyDescent="0.25">
      <c r="A11" s="31" t="s">
        <v>15</v>
      </c>
      <c r="B11" s="32"/>
      <c r="C11" s="33"/>
      <c r="D11" s="10">
        <f>SUM(D10:D10)</f>
        <v>1305.8799999999999</v>
      </c>
      <c r="E11" s="14"/>
    </row>
    <row r="12" spans="1:5" x14ac:dyDescent="0.25">
      <c r="A12" s="8" t="s">
        <v>52</v>
      </c>
      <c r="B12" s="12">
        <v>82888704837</v>
      </c>
      <c r="C12" s="12" t="s">
        <v>36</v>
      </c>
      <c r="D12" s="13">
        <f>31.54+99.54+31.54+99.54</f>
        <v>262.16000000000003</v>
      </c>
      <c r="E12" s="15" t="s">
        <v>24</v>
      </c>
    </row>
    <row r="13" spans="1:5" x14ac:dyDescent="0.25">
      <c r="A13" s="28" t="s">
        <v>52</v>
      </c>
      <c r="B13" s="29"/>
      <c r="C13" s="30"/>
      <c r="D13" s="10">
        <f>SUM(D12)</f>
        <v>262.16000000000003</v>
      </c>
      <c r="E13" s="14"/>
    </row>
    <row r="14" spans="1:5" ht="30" x14ac:dyDescent="0.25">
      <c r="A14" s="8" t="s">
        <v>16</v>
      </c>
      <c r="B14" s="12">
        <v>81793146560</v>
      </c>
      <c r="C14" s="12" t="s">
        <v>17</v>
      </c>
      <c r="D14" s="13">
        <v>14.6</v>
      </c>
      <c r="E14" s="8" t="s">
        <v>18</v>
      </c>
    </row>
    <row r="15" spans="1:5" ht="30" x14ac:dyDescent="0.25">
      <c r="A15" s="8" t="s">
        <v>16</v>
      </c>
      <c r="B15" s="12">
        <v>81793146560</v>
      </c>
      <c r="C15" s="12" t="s">
        <v>17</v>
      </c>
      <c r="D15" s="13">
        <v>11.81</v>
      </c>
      <c r="E15" s="8" t="s">
        <v>18</v>
      </c>
    </row>
    <row r="16" spans="1:5" ht="30" x14ac:dyDescent="0.25">
      <c r="A16" s="8" t="s">
        <v>16</v>
      </c>
      <c r="B16" s="12">
        <v>81793146560</v>
      </c>
      <c r="C16" s="12" t="s">
        <v>17</v>
      </c>
      <c r="D16" s="13">
        <v>58.1</v>
      </c>
      <c r="E16" s="8" t="s">
        <v>18</v>
      </c>
    </row>
    <row r="17" spans="1:5" x14ac:dyDescent="0.25">
      <c r="A17" s="31" t="s">
        <v>19</v>
      </c>
      <c r="B17" s="32"/>
      <c r="C17" s="33"/>
      <c r="D17" s="10">
        <f>SUM(D14:D16)</f>
        <v>84.51</v>
      </c>
      <c r="E17" s="14"/>
    </row>
    <row r="18" spans="1:5" x14ac:dyDescent="0.25">
      <c r="A18" s="12" t="s">
        <v>20</v>
      </c>
      <c r="B18" s="12">
        <v>43965974818</v>
      </c>
      <c r="C18" s="12" t="s">
        <v>17</v>
      </c>
      <c r="D18" s="13">
        <v>968.75</v>
      </c>
      <c r="E18" s="12" t="s">
        <v>21</v>
      </c>
    </row>
    <row r="19" spans="1:5" x14ac:dyDescent="0.25">
      <c r="A19" s="12" t="s">
        <v>20</v>
      </c>
      <c r="B19" s="12">
        <v>43965974818</v>
      </c>
      <c r="C19" s="12" t="s">
        <v>17</v>
      </c>
      <c r="D19" s="13">
        <v>802.87</v>
      </c>
      <c r="E19" s="12" t="s">
        <v>21</v>
      </c>
    </row>
    <row r="20" spans="1:5" x14ac:dyDescent="0.25">
      <c r="A20" s="31" t="s">
        <v>22</v>
      </c>
      <c r="B20" s="32"/>
      <c r="C20" s="33"/>
      <c r="D20" s="10">
        <f>SUM(D18:D19)</f>
        <v>1771.62</v>
      </c>
      <c r="E20" s="11"/>
    </row>
    <row r="21" spans="1:5" x14ac:dyDescent="0.25">
      <c r="A21" s="15" t="s">
        <v>23</v>
      </c>
      <c r="B21" s="15">
        <v>85821130368</v>
      </c>
      <c r="C21" s="15" t="s">
        <v>17</v>
      </c>
      <c r="D21" s="16">
        <v>1.66</v>
      </c>
      <c r="E21" s="15" t="s">
        <v>24</v>
      </c>
    </row>
    <row r="22" spans="1:5" x14ac:dyDescent="0.25">
      <c r="A22" s="31" t="s">
        <v>25</v>
      </c>
      <c r="B22" s="32"/>
      <c r="C22" s="33"/>
      <c r="D22" s="10">
        <f>SUM(D21:D21)</f>
        <v>1.66</v>
      </c>
      <c r="E22" s="11"/>
    </row>
    <row r="23" spans="1:5" ht="30" x14ac:dyDescent="0.25">
      <c r="A23" s="15" t="s">
        <v>26</v>
      </c>
      <c r="B23" s="17">
        <v>83598114879</v>
      </c>
      <c r="C23" s="15" t="s">
        <v>9</v>
      </c>
      <c r="D23" s="16">
        <v>251.61</v>
      </c>
      <c r="E23" s="8" t="s">
        <v>27</v>
      </c>
    </row>
    <row r="24" spans="1:5" x14ac:dyDescent="0.25">
      <c r="A24" s="15" t="s">
        <v>26</v>
      </c>
      <c r="B24" s="17">
        <v>83598114879</v>
      </c>
      <c r="C24" s="15" t="s">
        <v>9</v>
      </c>
      <c r="D24" s="18">
        <v>68.69</v>
      </c>
      <c r="E24" s="19" t="s">
        <v>28</v>
      </c>
    </row>
    <row r="25" spans="1:5" x14ac:dyDescent="0.25">
      <c r="A25" s="15" t="s">
        <v>26</v>
      </c>
      <c r="B25" s="17">
        <v>83598114879</v>
      </c>
      <c r="C25" s="15" t="s">
        <v>9</v>
      </c>
      <c r="D25" s="18">
        <f>221.91+177.65+122.26+450.5</f>
        <v>972.32</v>
      </c>
      <c r="E25" s="19" t="s">
        <v>28</v>
      </c>
    </row>
    <row r="26" spans="1:5" x14ac:dyDescent="0.25">
      <c r="A26" s="15" t="s">
        <v>26</v>
      </c>
      <c r="B26" s="17">
        <v>83598114879</v>
      </c>
      <c r="C26" s="15" t="s">
        <v>9</v>
      </c>
      <c r="D26" s="18">
        <v>447.91</v>
      </c>
      <c r="E26" s="19" t="s">
        <v>28</v>
      </c>
    </row>
    <row r="27" spans="1:5" x14ac:dyDescent="0.25">
      <c r="A27" s="31" t="s">
        <v>26</v>
      </c>
      <c r="B27" s="32"/>
      <c r="C27" s="33"/>
      <c r="D27" s="20">
        <f>SUM(D23:D25)</f>
        <v>1292.6200000000001</v>
      </c>
      <c r="E27" s="21"/>
    </row>
    <row r="28" spans="1:5" x14ac:dyDescent="0.25">
      <c r="A28" s="22" t="s">
        <v>29</v>
      </c>
      <c r="B28" s="15">
        <v>45854645558</v>
      </c>
      <c r="C28" s="15" t="s">
        <v>30</v>
      </c>
      <c r="D28" s="18">
        <f>283.2+58.85</f>
        <v>342.05</v>
      </c>
      <c r="E28" s="19" t="s">
        <v>31</v>
      </c>
    </row>
    <row r="29" spans="1:5" x14ac:dyDescent="0.25">
      <c r="A29" s="31" t="s">
        <v>29</v>
      </c>
      <c r="B29" s="32"/>
      <c r="C29" s="33"/>
      <c r="D29" s="20">
        <f>SUM(D28)</f>
        <v>342.05</v>
      </c>
      <c r="E29" s="21"/>
    </row>
    <row r="30" spans="1:5" ht="30" x14ac:dyDescent="0.25">
      <c r="A30" s="22" t="s">
        <v>41</v>
      </c>
      <c r="B30" s="15">
        <v>45878059290</v>
      </c>
      <c r="C30" s="15" t="s">
        <v>36</v>
      </c>
      <c r="D30" s="18">
        <f>13.7+204.84+45.11</f>
        <v>263.64999999999998</v>
      </c>
      <c r="E30" s="8" t="s">
        <v>27</v>
      </c>
    </row>
    <row r="31" spans="1:5" x14ac:dyDescent="0.25">
      <c r="A31" s="31" t="s">
        <v>41</v>
      </c>
      <c r="B31" s="32"/>
      <c r="C31" s="33"/>
      <c r="D31" s="20">
        <f>SUM(D30)</f>
        <v>263.64999999999998</v>
      </c>
      <c r="E31" s="21"/>
    </row>
    <row r="32" spans="1:5" x14ac:dyDescent="0.25">
      <c r="A32" s="19" t="s">
        <v>71</v>
      </c>
      <c r="B32" s="15">
        <v>23403096555</v>
      </c>
      <c r="C32" s="15" t="s">
        <v>34</v>
      </c>
      <c r="D32" s="16">
        <v>32.5</v>
      </c>
      <c r="E32" s="8" t="s">
        <v>35</v>
      </c>
    </row>
    <row r="33" spans="1:5" x14ac:dyDescent="0.25">
      <c r="A33" s="28" t="s">
        <v>71</v>
      </c>
      <c r="B33" s="29"/>
      <c r="C33" s="30"/>
      <c r="D33" s="20">
        <f>SUM(D32)</f>
        <v>32.5</v>
      </c>
      <c r="E33" s="21"/>
    </row>
    <row r="34" spans="1:5" ht="30" x14ac:dyDescent="0.25">
      <c r="A34" s="19" t="s">
        <v>65</v>
      </c>
      <c r="B34" s="15">
        <v>86894803918</v>
      </c>
      <c r="C34" s="15" t="s">
        <v>43</v>
      </c>
      <c r="D34" s="16">
        <v>80</v>
      </c>
      <c r="E34" s="8" t="s">
        <v>18</v>
      </c>
    </row>
    <row r="35" spans="1:5" x14ac:dyDescent="0.25">
      <c r="A35" s="28" t="s">
        <v>65</v>
      </c>
      <c r="B35" s="29"/>
      <c r="C35" s="30"/>
      <c r="D35" s="20">
        <f>SUM(D34)</f>
        <v>80</v>
      </c>
      <c r="E35" s="21"/>
    </row>
    <row r="36" spans="1:5" ht="30" x14ac:dyDescent="0.25">
      <c r="A36" s="19" t="s">
        <v>66</v>
      </c>
      <c r="B36" s="15">
        <v>60174672203</v>
      </c>
      <c r="C36" s="15" t="s">
        <v>67</v>
      </c>
      <c r="D36" s="16">
        <v>70</v>
      </c>
      <c r="E36" s="19" t="s">
        <v>68</v>
      </c>
    </row>
    <row r="37" spans="1:5" x14ac:dyDescent="0.25">
      <c r="A37" s="28" t="s">
        <v>66</v>
      </c>
      <c r="B37" s="29"/>
      <c r="C37" s="30"/>
      <c r="D37" s="20">
        <f>SUM(D36)</f>
        <v>70</v>
      </c>
      <c r="E37" s="21"/>
    </row>
    <row r="38" spans="1:5" x14ac:dyDescent="0.25">
      <c r="A38" s="19" t="s">
        <v>69</v>
      </c>
      <c r="B38" s="15">
        <v>70131883341</v>
      </c>
      <c r="C38" s="15" t="s">
        <v>70</v>
      </c>
      <c r="D38" s="16">
        <f>492+482.45</f>
        <v>974.45</v>
      </c>
      <c r="E38" s="19" t="s">
        <v>28</v>
      </c>
    </row>
    <row r="39" spans="1:5" x14ac:dyDescent="0.25">
      <c r="A39" s="28" t="s">
        <v>69</v>
      </c>
      <c r="B39" s="29"/>
      <c r="C39" s="30"/>
      <c r="D39" s="20">
        <f>SUM(D38)</f>
        <v>974.45</v>
      </c>
      <c r="E39" s="21"/>
    </row>
    <row r="40" spans="1:5" x14ac:dyDescent="0.25">
      <c r="A40" s="19" t="s">
        <v>32</v>
      </c>
      <c r="B40" s="15">
        <v>62226620908</v>
      </c>
      <c r="C40" s="15" t="s">
        <v>17</v>
      </c>
      <c r="D40" s="16">
        <v>19.11</v>
      </c>
      <c r="E40" s="19" t="s">
        <v>28</v>
      </c>
    </row>
    <row r="41" spans="1:5" x14ac:dyDescent="0.25">
      <c r="A41" s="19" t="s">
        <v>32</v>
      </c>
      <c r="B41" s="15">
        <v>62226620908</v>
      </c>
      <c r="C41" s="15" t="s">
        <v>17</v>
      </c>
      <c r="D41" s="16">
        <v>12.84</v>
      </c>
      <c r="E41" s="19" t="s">
        <v>28</v>
      </c>
    </row>
    <row r="42" spans="1:5" x14ac:dyDescent="0.25">
      <c r="A42" s="19" t="s">
        <v>32</v>
      </c>
      <c r="B42" s="15">
        <v>62226620908</v>
      </c>
      <c r="C42" s="15" t="s">
        <v>17</v>
      </c>
      <c r="D42" s="16">
        <v>9.8699999999999992</v>
      </c>
      <c r="E42" s="19" t="s">
        <v>28</v>
      </c>
    </row>
    <row r="43" spans="1:5" x14ac:dyDescent="0.25">
      <c r="A43" s="19" t="s">
        <v>32</v>
      </c>
      <c r="B43" s="15">
        <v>62226620908</v>
      </c>
      <c r="C43" s="15" t="s">
        <v>17</v>
      </c>
      <c r="D43" s="16">
        <v>5.86</v>
      </c>
      <c r="E43" s="19" t="s">
        <v>28</v>
      </c>
    </row>
    <row r="44" spans="1:5" x14ac:dyDescent="0.25">
      <c r="A44" s="19" t="s">
        <v>32</v>
      </c>
      <c r="B44" s="15">
        <v>62226620908</v>
      </c>
      <c r="C44" s="15" t="s">
        <v>17</v>
      </c>
      <c r="D44" s="16">
        <v>14.07</v>
      </c>
      <c r="E44" s="19" t="s">
        <v>28</v>
      </c>
    </row>
    <row r="45" spans="1:5" x14ac:dyDescent="0.25">
      <c r="A45" s="19" t="s">
        <v>32</v>
      </c>
      <c r="B45" s="15">
        <v>62226620908</v>
      </c>
      <c r="C45" s="15" t="s">
        <v>17</v>
      </c>
      <c r="D45" s="16">
        <v>9.66</v>
      </c>
      <c r="E45" s="19" t="s">
        <v>28</v>
      </c>
    </row>
    <row r="46" spans="1:5" x14ac:dyDescent="0.25">
      <c r="A46" s="19" t="s">
        <v>32</v>
      </c>
      <c r="B46" s="15">
        <v>62226620908</v>
      </c>
      <c r="C46" s="15" t="s">
        <v>17</v>
      </c>
      <c r="D46" s="16">
        <v>4.67</v>
      </c>
      <c r="E46" s="19" t="s">
        <v>28</v>
      </c>
    </row>
    <row r="47" spans="1:5" x14ac:dyDescent="0.25">
      <c r="A47" s="23" t="s">
        <v>32</v>
      </c>
      <c r="B47" s="24"/>
      <c r="C47" s="25"/>
      <c r="D47" s="20">
        <f>SUM(D40:D46)</f>
        <v>76.08</v>
      </c>
      <c r="E47" s="21"/>
    </row>
    <row r="48" spans="1:5" x14ac:dyDescent="0.25">
      <c r="A48" s="19" t="s">
        <v>49</v>
      </c>
      <c r="B48" s="15">
        <v>68419124305</v>
      </c>
      <c r="C48" s="15" t="s">
        <v>37</v>
      </c>
      <c r="D48" s="16">
        <f>10.62+10.62+21.24</f>
        <v>42.48</v>
      </c>
      <c r="E48" s="19" t="s">
        <v>50</v>
      </c>
    </row>
    <row r="49" spans="1:5" x14ac:dyDescent="0.25">
      <c r="A49" s="23" t="s">
        <v>49</v>
      </c>
      <c r="B49" s="24"/>
      <c r="C49" s="25"/>
      <c r="D49" s="20">
        <f>SUM(D48)</f>
        <v>42.48</v>
      </c>
      <c r="E49" s="21"/>
    </row>
    <row r="50" spans="1:5" x14ac:dyDescent="0.25">
      <c r="A50" s="19" t="s">
        <v>42</v>
      </c>
      <c r="B50" s="15">
        <v>91546241079</v>
      </c>
      <c r="C50" s="15" t="s">
        <v>43</v>
      </c>
      <c r="D50" s="16">
        <v>4551.9799999999996</v>
      </c>
      <c r="E50" s="19" t="s">
        <v>28</v>
      </c>
    </row>
    <row r="51" spans="1:5" x14ac:dyDescent="0.25">
      <c r="A51" s="23" t="s">
        <v>44</v>
      </c>
      <c r="B51" s="24"/>
      <c r="C51" s="25"/>
      <c r="D51" s="20">
        <f>SUM(D50)</f>
        <v>4551.9799999999996</v>
      </c>
      <c r="E51" s="21"/>
    </row>
    <row r="52" spans="1:5" x14ac:dyDescent="0.25">
      <c r="A52" s="19" t="s">
        <v>53</v>
      </c>
      <c r="B52" s="15">
        <v>23071028130</v>
      </c>
      <c r="C52" s="15" t="s">
        <v>37</v>
      </c>
      <c r="D52" s="16">
        <v>62.5</v>
      </c>
      <c r="E52" s="8" t="s">
        <v>54</v>
      </c>
    </row>
    <row r="53" spans="1:5" x14ac:dyDescent="0.25">
      <c r="A53" s="23" t="s">
        <v>53</v>
      </c>
      <c r="B53" s="24"/>
      <c r="C53" s="25"/>
      <c r="D53" s="20">
        <f>SUM(D52:D52)</f>
        <v>62.5</v>
      </c>
      <c r="E53" s="21"/>
    </row>
    <row r="54" spans="1:5" ht="30" x14ac:dyDescent="0.25">
      <c r="A54" s="19" t="s">
        <v>51</v>
      </c>
      <c r="B54" s="15">
        <v>75508100288</v>
      </c>
      <c r="C54" s="15" t="s">
        <v>37</v>
      </c>
      <c r="D54" s="16">
        <v>215</v>
      </c>
      <c r="E54" s="8" t="s">
        <v>27</v>
      </c>
    </row>
    <row r="55" spans="1:5" x14ac:dyDescent="0.25">
      <c r="A55" s="23" t="s">
        <v>51</v>
      </c>
      <c r="B55" s="24"/>
      <c r="C55" s="25"/>
      <c r="D55" s="20">
        <f>SUM(D54:D54)</f>
        <v>215</v>
      </c>
      <c r="E55" s="21"/>
    </row>
    <row r="56" spans="1:5" ht="30" x14ac:dyDescent="0.25">
      <c r="A56" s="19" t="s">
        <v>59</v>
      </c>
      <c r="B56" s="15">
        <v>54948902275</v>
      </c>
      <c r="C56" s="15" t="s">
        <v>36</v>
      </c>
      <c r="D56" s="16">
        <f>21.9+182.48</f>
        <v>204.38</v>
      </c>
      <c r="E56" s="19" t="s">
        <v>60</v>
      </c>
    </row>
    <row r="57" spans="1:5" x14ac:dyDescent="0.25">
      <c r="A57" s="28" t="s">
        <v>59</v>
      </c>
      <c r="B57" s="29"/>
      <c r="C57" s="30"/>
      <c r="D57" s="20">
        <f>SUM(D56)</f>
        <v>204.38</v>
      </c>
      <c r="E57" s="21"/>
    </row>
    <row r="58" spans="1:5" x14ac:dyDescent="0.25">
      <c r="A58" s="19" t="s">
        <v>45</v>
      </c>
      <c r="B58" s="15">
        <v>28128148322</v>
      </c>
      <c r="C58" s="15" t="s">
        <v>46</v>
      </c>
      <c r="D58" s="16">
        <f>134.87+94.4+69.41</f>
        <v>298.68</v>
      </c>
      <c r="E58" s="19" t="s">
        <v>28</v>
      </c>
    </row>
    <row r="59" spans="1:5" x14ac:dyDescent="0.25">
      <c r="A59" s="23" t="s">
        <v>45</v>
      </c>
      <c r="B59" s="24"/>
      <c r="C59" s="25"/>
      <c r="D59" s="20">
        <f>SUM(D58)</f>
        <v>298.68</v>
      </c>
      <c r="E59" s="21"/>
    </row>
    <row r="60" spans="1:5" x14ac:dyDescent="0.25">
      <c r="A60" s="19" t="s">
        <v>61</v>
      </c>
      <c r="B60" s="15">
        <v>49036597474</v>
      </c>
      <c r="C60" s="15" t="s">
        <v>36</v>
      </c>
      <c r="D60" s="16">
        <v>405</v>
      </c>
      <c r="E60" s="40" t="s">
        <v>54</v>
      </c>
    </row>
    <row r="61" spans="1:5" x14ac:dyDescent="0.25">
      <c r="A61" s="28" t="s">
        <v>61</v>
      </c>
      <c r="B61" s="29"/>
      <c r="C61" s="30"/>
      <c r="D61" s="20">
        <f>SUM(D60)</f>
        <v>405</v>
      </c>
      <c r="E61" s="21"/>
    </row>
    <row r="62" spans="1:5" ht="30" x14ac:dyDescent="0.25">
      <c r="A62" s="19" t="s">
        <v>62</v>
      </c>
      <c r="B62" s="15">
        <v>68508131296</v>
      </c>
      <c r="C62" s="15" t="s">
        <v>43</v>
      </c>
      <c r="D62" s="16">
        <v>95</v>
      </c>
      <c r="E62" s="19" t="s">
        <v>58</v>
      </c>
    </row>
    <row r="63" spans="1:5" x14ac:dyDescent="0.25">
      <c r="A63" s="28" t="s">
        <v>62</v>
      </c>
      <c r="B63" s="29"/>
      <c r="C63" s="30"/>
      <c r="D63" s="20">
        <f>SUM(D62)</f>
        <v>95</v>
      </c>
      <c r="E63" s="21"/>
    </row>
    <row r="64" spans="1:5" x14ac:dyDescent="0.25">
      <c r="A64" s="19" t="s">
        <v>63</v>
      </c>
      <c r="B64" s="15">
        <v>90464311839</v>
      </c>
      <c r="C64" s="15" t="s">
        <v>64</v>
      </c>
      <c r="D64" s="16">
        <v>283.70999999999998</v>
      </c>
      <c r="E64" s="40" t="s">
        <v>35</v>
      </c>
    </row>
    <row r="65" spans="1:5" x14ac:dyDescent="0.25">
      <c r="A65" s="28"/>
      <c r="B65" s="29"/>
      <c r="C65" s="30"/>
      <c r="D65" s="20">
        <f>SUM(D64)</f>
        <v>283.70999999999998</v>
      </c>
      <c r="E65" s="21"/>
    </row>
    <row r="66" spans="1:5" ht="30" x14ac:dyDescent="0.25">
      <c r="A66" s="19" t="s">
        <v>38</v>
      </c>
      <c r="B66" s="15">
        <v>87311810356</v>
      </c>
      <c r="C66" s="15" t="s">
        <v>39</v>
      </c>
      <c r="D66" s="16">
        <v>35.159999999999997</v>
      </c>
      <c r="E66" s="8" t="s">
        <v>18</v>
      </c>
    </row>
    <row r="67" spans="1:5" x14ac:dyDescent="0.25">
      <c r="A67" s="23" t="s">
        <v>38</v>
      </c>
      <c r="B67" s="24"/>
      <c r="C67" s="25"/>
      <c r="D67" s="20">
        <f>SUM(D66)</f>
        <v>35.159999999999997</v>
      </c>
      <c r="E67" s="21"/>
    </row>
    <row r="68" spans="1:5" x14ac:dyDescent="0.25">
      <c r="A68" s="19" t="s">
        <v>40</v>
      </c>
      <c r="B68" s="15">
        <v>61431351577</v>
      </c>
      <c r="C68" s="15" t="s">
        <v>34</v>
      </c>
      <c r="D68" s="16">
        <v>422.23</v>
      </c>
      <c r="E68" s="19" t="s">
        <v>28</v>
      </c>
    </row>
    <row r="69" spans="1:5" x14ac:dyDescent="0.25">
      <c r="A69" s="23" t="s">
        <v>40</v>
      </c>
      <c r="B69" s="24"/>
      <c r="C69" s="25"/>
      <c r="D69" s="20">
        <f>SUM(D68)</f>
        <v>422.23</v>
      </c>
      <c r="E69" s="21"/>
    </row>
    <row r="70" spans="1:5" ht="30" x14ac:dyDescent="0.25">
      <c r="A70" s="19" t="s">
        <v>57</v>
      </c>
      <c r="B70" s="15">
        <v>97898830145</v>
      </c>
      <c r="C70" s="15" t="s">
        <v>43</v>
      </c>
      <c r="D70" s="16">
        <v>328.13</v>
      </c>
      <c r="E70" s="19" t="s">
        <v>58</v>
      </c>
    </row>
    <row r="71" spans="1:5" x14ac:dyDescent="0.25">
      <c r="A71" s="28" t="s">
        <v>57</v>
      </c>
      <c r="B71" s="29"/>
      <c r="C71" s="30"/>
      <c r="D71" s="20">
        <f>SUM(D70)</f>
        <v>328.13</v>
      </c>
      <c r="E71" s="21"/>
    </row>
    <row r="72" spans="1:5" x14ac:dyDescent="0.25">
      <c r="A72" s="19" t="s">
        <v>73</v>
      </c>
      <c r="B72" s="15">
        <v>36998794856</v>
      </c>
      <c r="C72" s="15" t="s">
        <v>72</v>
      </c>
      <c r="D72" s="16">
        <f>70.7+211.74+99.8</f>
        <v>382.24</v>
      </c>
      <c r="E72" s="8" t="s">
        <v>35</v>
      </c>
    </row>
    <row r="73" spans="1:5" x14ac:dyDescent="0.25">
      <c r="A73" s="28" t="s">
        <v>73</v>
      </c>
      <c r="B73" s="29"/>
      <c r="C73" s="30"/>
      <c r="D73" s="20">
        <f>SUM(D72)</f>
        <v>382.24</v>
      </c>
      <c r="E73" s="21"/>
    </row>
    <row r="74" spans="1:5" ht="30" x14ac:dyDescent="0.25">
      <c r="A74" s="19" t="s">
        <v>55</v>
      </c>
      <c r="B74" s="15">
        <v>44431442784</v>
      </c>
      <c r="C74" s="15" t="s">
        <v>56</v>
      </c>
      <c r="D74" s="16">
        <v>300</v>
      </c>
      <c r="E74" s="8" t="s">
        <v>33</v>
      </c>
    </row>
    <row r="75" spans="1:5" x14ac:dyDescent="0.25">
      <c r="A75" s="23" t="s">
        <v>55</v>
      </c>
      <c r="B75" s="24"/>
      <c r="C75" s="25"/>
      <c r="D75" s="20">
        <f>SUM(D74)</f>
        <v>300</v>
      </c>
      <c r="E75" s="21"/>
    </row>
    <row r="76" spans="1:5" ht="18.75" x14ac:dyDescent="0.3">
      <c r="A76" s="37" t="s">
        <v>48</v>
      </c>
      <c r="B76" s="38"/>
      <c r="C76" s="39"/>
      <c r="D76" s="26">
        <f>SUM(D75,D69,D67,D59,D55,D53,D51,D49,D47,D31,D29,D27,D22,D20,D17,D11,D9+D73+D71+D65+D63+D61+D57+D39+D37+D35+D33+D13)</f>
        <v>14232.669999999998</v>
      </c>
      <c r="E76" s="27"/>
    </row>
  </sheetData>
  <mergeCells count="13">
    <mergeCell ref="A76:C76"/>
    <mergeCell ref="A17:C17"/>
    <mergeCell ref="A20:C20"/>
    <mergeCell ref="A22:C22"/>
    <mergeCell ref="A27:C27"/>
    <mergeCell ref="A29:C29"/>
    <mergeCell ref="A31:C31"/>
    <mergeCell ref="A11:C11"/>
    <mergeCell ref="A1:E1"/>
    <mergeCell ref="A2:E2"/>
    <mergeCell ref="A4:E4"/>
    <mergeCell ref="A6:B6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Racun02</dc:creator>
  <cp:lastModifiedBy>Racun02</cp:lastModifiedBy>
  <dcterms:created xsi:type="dcterms:W3CDTF">2025-05-20T07:56:41Z</dcterms:created>
  <dcterms:modified xsi:type="dcterms:W3CDTF">2025-06-17T12:00:33Z</dcterms:modified>
</cp:coreProperties>
</file>