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acun02\Downloads\"/>
    </mc:Choice>
  </mc:AlternateContent>
  <xr:revisionPtr revIDLastSave="0" documentId="13_ncr:1_{D4A5198A-7935-46EE-B372-F9B54028BE6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G327" i="9"/>
  <c r="E327" i="9" s="1"/>
  <c r="B327" i="9" s="1"/>
  <c r="F327" i="9"/>
  <c r="H326" i="9"/>
  <c r="G326" i="9"/>
  <c r="E326" i="9" s="1"/>
  <c r="B326" i="9" s="1"/>
  <c r="F326" i="9"/>
  <c r="H325" i="9"/>
  <c r="G325" i="9"/>
  <c r="E325" i="9" s="1"/>
  <c r="B325" i="9" s="1"/>
  <c r="F325" i="9"/>
  <c r="H324" i="9"/>
  <c r="G324" i="9"/>
  <c r="E324" i="9" s="1"/>
  <c r="B324" i="9" s="1"/>
  <c r="F324" i="9"/>
  <c r="H323" i="9"/>
  <c r="G323" i="9"/>
  <c r="F323" i="9"/>
  <c r="E323" i="9"/>
  <c r="B323" i="9" s="1"/>
  <c r="H322" i="9"/>
  <c r="G322" i="9"/>
  <c r="F322" i="9"/>
  <c r="E322" i="9"/>
  <c r="B322" i="9" s="1"/>
  <c r="H321" i="9"/>
  <c r="G321" i="9"/>
  <c r="E321" i="9" s="1"/>
  <c r="B321" i="9" s="1"/>
  <c r="F321" i="9"/>
  <c r="H320" i="9"/>
  <c r="G320" i="9"/>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L292" i="9"/>
  <c r="E292" i="9"/>
  <c r="M291" i="9"/>
  <c r="L291" i="9"/>
  <c r="F291" i="9"/>
  <c r="E291" i="9"/>
  <c r="M290" i="9"/>
  <c r="L290" i="9"/>
  <c r="F290" i="9"/>
  <c r="B290" i="9" s="1"/>
  <c r="E290" i="9"/>
  <c r="M289" i="9"/>
  <c r="L289" i="9"/>
  <c r="E289" i="9"/>
  <c r="M288" i="9"/>
  <c r="F288" i="9" s="1"/>
  <c r="L288" i="9"/>
  <c r="E288" i="9"/>
  <c r="B288" i="9" s="1"/>
  <c r="M287" i="9"/>
  <c r="L287" i="9"/>
  <c r="F287" i="9"/>
  <c r="E287" i="9"/>
  <c r="M286" i="9"/>
  <c r="L286" i="9"/>
  <c r="F286" i="9"/>
  <c r="B286" i="9" s="1"/>
  <c r="E286" i="9"/>
  <c r="M285" i="9"/>
  <c r="L285" i="9"/>
  <c r="E285" i="9"/>
  <c r="M284" i="9"/>
  <c r="F284" i="9" s="1"/>
  <c r="L284" i="9"/>
  <c r="E284" i="9"/>
  <c r="B284" i="9" s="1"/>
  <c r="M283" i="9"/>
  <c r="L283" i="9"/>
  <c r="F283" i="9"/>
  <c r="E283" i="9"/>
  <c r="M282" i="9"/>
  <c r="L282" i="9"/>
  <c r="F282" i="9"/>
  <c r="B282" i="9" s="1"/>
  <c r="E282" i="9"/>
  <c r="M281" i="9"/>
  <c r="L281" i="9"/>
  <c r="E281" i="9"/>
  <c r="M280" i="9"/>
  <c r="F280" i="9" s="1"/>
  <c r="L280" i="9"/>
  <c r="E280" i="9"/>
  <c r="B280" i="9" s="1"/>
  <c r="M279" i="9"/>
  <c r="L279" i="9"/>
  <c r="F279" i="9"/>
  <c r="E279" i="9"/>
  <c r="M278" i="9"/>
  <c r="L278" i="9"/>
  <c r="F278" i="9"/>
  <c r="B278" i="9" s="1"/>
  <c r="E278" i="9"/>
  <c r="M277" i="9"/>
  <c r="L277" i="9"/>
  <c r="E277" i="9"/>
  <c r="M276" i="9"/>
  <c r="F276" i="9" s="1"/>
  <c r="L276" i="9"/>
  <c r="E276" i="9"/>
  <c r="B276" i="9" s="1"/>
  <c r="M275" i="9"/>
  <c r="L275" i="9"/>
  <c r="F275" i="9"/>
  <c r="E275" i="9"/>
  <c r="M274" i="9"/>
  <c r="L274" i="9"/>
  <c r="F274" i="9"/>
  <c r="B274" i="9" s="1"/>
  <c r="E274" i="9"/>
  <c r="M273" i="9"/>
  <c r="L273" i="9"/>
  <c r="E273" i="9"/>
  <c r="M272" i="9"/>
  <c r="F272" i="9" s="1"/>
  <c r="L272" i="9"/>
  <c r="E272" i="9"/>
  <c r="B272" i="9" s="1"/>
  <c r="M271" i="9"/>
  <c r="L271" i="9"/>
  <c r="F271" i="9"/>
  <c r="E271" i="9"/>
  <c r="M270" i="9"/>
  <c r="L270" i="9"/>
  <c r="F270" i="9"/>
  <c r="B270" i="9" s="1"/>
  <c r="E270" i="9"/>
  <c r="M269" i="9"/>
  <c r="L269" i="9"/>
  <c r="E269" i="9"/>
  <c r="M268" i="9"/>
  <c r="F268" i="9" s="1"/>
  <c r="L268" i="9"/>
  <c r="E268" i="9"/>
  <c r="B268" i="9" s="1"/>
  <c r="M267" i="9"/>
  <c r="L267" i="9"/>
  <c r="F267" i="9"/>
  <c r="E267" i="9"/>
  <c r="M266" i="9"/>
  <c r="L266" i="9"/>
  <c r="F266" i="9"/>
  <c r="B266" i="9" s="1"/>
  <c r="E266" i="9"/>
  <c r="M265" i="9"/>
  <c r="L265" i="9"/>
  <c r="E265" i="9"/>
  <c r="M264" i="9"/>
  <c r="F264" i="9" s="1"/>
  <c r="L264" i="9"/>
  <c r="E264" i="9"/>
  <c r="B264" i="9" s="1"/>
  <c r="M263" i="9"/>
  <c r="L263" i="9"/>
  <c r="F263" i="9"/>
  <c r="E263" i="9"/>
  <c r="M262" i="9"/>
  <c r="L262" i="9"/>
  <c r="F262" i="9"/>
  <c r="B262" i="9" s="1"/>
  <c r="E262" i="9"/>
  <c r="M261" i="9"/>
  <c r="L261" i="9"/>
  <c r="E261" i="9"/>
  <c r="M260" i="9"/>
  <c r="F260" i="9" s="1"/>
  <c r="L260" i="9"/>
  <c r="E260" i="9"/>
  <c r="B260" i="9" s="1"/>
  <c r="M259" i="9"/>
  <c r="L259" i="9"/>
  <c r="F259" i="9"/>
  <c r="E259" i="9"/>
  <c r="M258" i="9"/>
  <c r="L258" i="9"/>
  <c r="F258" i="9"/>
  <c r="B258" i="9" s="1"/>
  <c r="E258" i="9"/>
  <c r="M257" i="9"/>
  <c r="L257" i="9"/>
  <c r="E257" i="9"/>
  <c r="M256" i="9"/>
  <c r="F256" i="9" s="1"/>
  <c r="L256" i="9"/>
  <c r="E256" i="9"/>
  <c r="B256" i="9" s="1"/>
  <c r="M255" i="9"/>
  <c r="L255" i="9"/>
  <c r="F255" i="9"/>
  <c r="E255" i="9"/>
  <c r="M254" i="9"/>
  <c r="L254" i="9"/>
  <c r="F254" i="9"/>
  <c r="B254" i="9" s="1"/>
  <c r="E254" i="9"/>
  <c r="M253" i="9"/>
  <c r="L253" i="9"/>
  <c r="E253" i="9"/>
  <c r="M252" i="9"/>
  <c r="F252" i="9" s="1"/>
  <c r="L252" i="9"/>
  <c r="E252" i="9"/>
  <c r="B252" i="9" s="1"/>
  <c r="M251" i="9"/>
  <c r="L251" i="9"/>
  <c r="F251" i="9"/>
  <c r="E251" i="9"/>
  <c r="M250" i="9"/>
  <c r="L250" i="9"/>
  <c r="F250" i="9"/>
  <c r="B250" i="9" s="1"/>
  <c r="E250" i="9"/>
  <c r="M249" i="9"/>
  <c r="L249" i="9"/>
  <c r="E249" i="9"/>
  <c r="M248" i="9"/>
  <c r="F248" i="9" s="1"/>
  <c r="L248" i="9"/>
  <c r="E248" i="9"/>
  <c r="B248" i="9" s="1"/>
  <c r="M247" i="9"/>
  <c r="L247" i="9"/>
  <c r="F247" i="9"/>
  <c r="E247" i="9"/>
  <c r="M246" i="9"/>
  <c r="F246" i="9" s="1"/>
  <c r="B246" i="9" s="1"/>
  <c r="L246" i="9"/>
  <c r="E246" i="9"/>
  <c r="M245" i="9"/>
  <c r="L245" i="9"/>
  <c r="E245" i="9"/>
  <c r="M244" i="9"/>
  <c r="F244" i="9" s="1"/>
  <c r="L244" i="9"/>
  <c r="E244" i="9"/>
  <c r="M243" i="9"/>
  <c r="F243" i="9" s="1"/>
  <c r="L243" i="9"/>
  <c r="E243" i="9"/>
  <c r="M242" i="9"/>
  <c r="L242" i="9"/>
  <c r="F242" i="9"/>
  <c r="B242" i="9" s="1"/>
  <c r="E242" i="9"/>
  <c r="M241" i="9"/>
  <c r="L241" i="9"/>
  <c r="E241" i="9"/>
  <c r="M240" i="9"/>
  <c r="F240" i="9" s="1"/>
  <c r="L240" i="9"/>
  <c r="E240" i="9"/>
  <c r="M239" i="9"/>
  <c r="F239" i="9" s="1"/>
  <c r="L239" i="9"/>
  <c r="E239" i="9"/>
  <c r="M238" i="9"/>
  <c r="F238" i="9" s="1"/>
  <c r="B238" i="9" s="1"/>
  <c r="L238" i="9"/>
  <c r="E238" i="9"/>
  <c r="M237" i="9"/>
  <c r="L237" i="9"/>
  <c r="E237" i="9"/>
  <c r="M236" i="9"/>
  <c r="L236" i="9"/>
  <c r="E236" i="9"/>
  <c r="M235" i="9"/>
  <c r="L235" i="9"/>
  <c r="F235" i="9"/>
  <c r="E235" i="9"/>
  <c r="M234" i="9"/>
  <c r="L234" i="9"/>
  <c r="F234" i="9"/>
  <c r="B234" i="9" s="1"/>
  <c r="E234" i="9"/>
  <c r="M233" i="9"/>
  <c r="L233" i="9"/>
  <c r="E233" i="9"/>
  <c r="M232" i="9"/>
  <c r="L232" i="9"/>
  <c r="E232" i="9"/>
  <c r="M231" i="9"/>
  <c r="L231" i="9"/>
  <c r="F231" i="9"/>
  <c r="E231" i="9"/>
  <c r="M230" i="9"/>
  <c r="L230" i="9"/>
  <c r="F230" i="9"/>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E169" i="9" s="1"/>
  <c r="B169" i="9" s="1"/>
  <c r="G169" i="9"/>
  <c r="F169" i="9"/>
  <c r="H168" i="9"/>
  <c r="G168" i="9"/>
  <c r="E168" i="9" s="1"/>
  <c r="B168" i="9" s="1"/>
  <c r="F168" i="9"/>
  <c r="H167" i="9"/>
  <c r="G167" i="9"/>
  <c r="E167" i="9" s="1"/>
  <c r="B167" i="9" s="1"/>
  <c r="F167" i="9"/>
  <c r="H166" i="9"/>
  <c r="G166" i="9"/>
  <c r="F166" i="9"/>
  <c r="E166" i="9"/>
  <c r="B166" i="9" s="1"/>
  <c r="H165" i="9"/>
  <c r="E165" i="9" s="1"/>
  <c r="B165" i="9" s="1"/>
  <c r="G165" i="9"/>
  <c r="F165" i="9"/>
  <c r="H164" i="9"/>
  <c r="G164" i="9"/>
  <c r="E164" i="9" s="1"/>
  <c r="B164" i="9" s="1"/>
  <c r="F164" i="9"/>
  <c r="H163" i="9"/>
  <c r="G163" i="9"/>
  <c r="E163" i="9" s="1"/>
  <c r="B163" i="9" s="1"/>
  <c r="F163" i="9"/>
  <c r="H162" i="9"/>
  <c r="G162" i="9"/>
  <c r="F162" i="9"/>
  <c r="E162" i="9"/>
  <c r="B162" i="9" s="1"/>
  <c r="H161" i="9"/>
  <c r="E161" i="9" s="1"/>
  <c r="B161" i="9" s="1"/>
  <c r="G161" i="9"/>
  <c r="F161" i="9"/>
  <c r="H160" i="9"/>
  <c r="G160" i="9"/>
  <c r="E160" i="9" s="1"/>
  <c r="B160" i="9" s="1"/>
  <c r="F160" i="9"/>
  <c r="H159" i="9"/>
  <c r="G159" i="9"/>
  <c r="E159" i="9" s="1"/>
  <c r="B159" i="9" s="1"/>
  <c r="F159" i="9"/>
  <c r="H158" i="9"/>
  <c r="G158" i="9"/>
  <c r="F158" i="9"/>
  <c r="E158" i="9"/>
  <c r="B158" i="9" s="1"/>
  <c r="H157" i="9"/>
  <c r="E157" i="9" s="1"/>
  <c r="B157" i="9" s="1"/>
  <c r="G157" i="9"/>
  <c r="F157" i="9"/>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F123" i="9"/>
  <c r="H122" i="9"/>
  <c r="G122" i="9"/>
  <c r="F122" i="9"/>
  <c r="E122" i="9"/>
  <c r="B122" i="9" s="1"/>
  <c r="H121" i="9"/>
  <c r="E121" i="9" s="1"/>
  <c r="B121" i="9" s="1"/>
  <c r="G121" i="9"/>
  <c r="F121" i="9"/>
  <c r="H120" i="9"/>
  <c r="G120" i="9"/>
  <c r="F120" i="9"/>
  <c r="E120" i="9"/>
  <c r="B120" i="9" s="1"/>
  <c r="H119" i="9"/>
  <c r="G119" i="9"/>
  <c r="F119" i="9"/>
  <c r="H118" i="9"/>
  <c r="G118" i="9"/>
  <c r="E118" i="9" s="1"/>
  <c r="B118" i="9" s="1"/>
  <c r="F118" i="9"/>
  <c r="H117" i="9"/>
  <c r="E117" i="9" s="1"/>
  <c r="B117" i="9" s="1"/>
  <c r="G117" i="9"/>
  <c r="F117" i="9"/>
  <c r="H116" i="9"/>
  <c r="G116" i="9"/>
  <c r="E116" i="9" s="1"/>
  <c r="B116" i="9" s="1"/>
  <c r="F116" i="9"/>
  <c r="H115" i="9"/>
  <c r="G115" i="9"/>
  <c r="F115" i="9"/>
  <c r="H114" i="9"/>
  <c r="G114" i="9"/>
  <c r="E114" i="9" s="1"/>
  <c r="B114" i="9" s="1"/>
  <c r="F114" i="9"/>
  <c r="H113" i="9"/>
  <c r="E113" i="9" s="1"/>
  <c r="B113" i="9" s="1"/>
  <c r="G113" i="9"/>
  <c r="F113" i="9"/>
  <c r="H112" i="9"/>
  <c r="G112" i="9"/>
  <c r="E112" i="9" s="1"/>
  <c r="B112" i="9" s="1"/>
  <c r="F112" i="9"/>
  <c r="H111" i="9"/>
  <c r="G111" i="9"/>
  <c r="F111" i="9"/>
  <c r="H110" i="9"/>
  <c r="G110" i="9"/>
  <c r="E110" i="9" s="1"/>
  <c r="B110" i="9" s="1"/>
  <c r="F110" i="9"/>
  <c r="H109" i="9"/>
  <c r="E109" i="9" s="1"/>
  <c r="B109" i="9" s="1"/>
  <c r="G109" i="9"/>
  <c r="F109" i="9"/>
  <c r="H108" i="9"/>
  <c r="G108" i="9"/>
  <c r="E108" i="9" s="1"/>
  <c r="B108" i="9" s="1"/>
  <c r="F108" i="9"/>
  <c r="H107" i="9"/>
  <c r="G107" i="9"/>
  <c r="F107" i="9"/>
  <c r="H106" i="9"/>
  <c r="G106" i="9"/>
  <c r="E106" i="9" s="1"/>
  <c r="B106" i="9" s="1"/>
  <c r="F106" i="9"/>
  <c r="H105" i="9"/>
  <c r="E105" i="9" s="1"/>
  <c r="B105" i="9" s="1"/>
  <c r="G105" i="9"/>
  <c r="F105" i="9"/>
  <c r="H104" i="9"/>
  <c r="G104" i="9"/>
  <c r="E104" i="9" s="1"/>
  <c r="B104" i="9" s="1"/>
  <c r="F104" i="9"/>
  <c r="H103" i="9"/>
  <c r="G103" i="9"/>
  <c r="F103" i="9"/>
  <c r="H102" i="9"/>
  <c r="G102" i="9"/>
  <c r="E102" i="9" s="1"/>
  <c r="B102" i="9" s="1"/>
  <c r="F102" i="9"/>
  <c r="H101" i="9"/>
  <c r="E101" i="9" s="1"/>
  <c r="B101" i="9" s="1"/>
  <c r="G101" i="9"/>
  <c r="F101" i="9"/>
  <c r="H100" i="9"/>
  <c r="G100" i="9"/>
  <c r="E100" i="9" s="1"/>
  <c r="B100" i="9" s="1"/>
  <c r="F100" i="9"/>
  <c r="H99" i="9"/>
  <c r="G99" i="9"/>
  <c r="F99" i="9"/>
  <c r="H98" i="9"/>
  <c r="G98" i="9"/>
  <c r="E98" i="9" s="1"/>
  <c r="B98" i="9" s="1"/>
  <c r="F98" i="9"/>
  <c r="H97" i="9"/>
  <c r="E97" i="9" s="1"/>
  <c r="B97" i="9" s="1"/>
  <c r="G97" i="9"/>
  <c r="F97" i="9"/>
  <c r="H96" i="9"/>
  <c r="G96" i="9"/>
  <c r="E96" i="9" s="1"/>
  <c r="B96" i="9" s="1"/>
  <c r="F96" i="9"/>
  <c r="H95" i="9"/>
  <c r="G95" i="9"/>
  <c r="F95" i="9"/>
  <c r="H94" i="9"/>
  <c r="G94" i="9"/>
  <c r="E94" i="9" s="1"/>
  <c r="B94" i="9" s="1"/>
  <c r="F94" i="9"/>
  <c r="H93" i="9"/>
  <c r="E93" i="9" s="1"/>
  <c r="B93" i="9" s="1"/>
  <c r="G93" i="9"/>
  <c r="F93" i="9"/>
  <c r="H92" i="9"/>
  <c r="G92" i="9"/>
  <c r="E92" i="9" s="1"/>
  <c r="B92" i="9" s="1"/>
  <c r="F92" i="9"/>
  <c r="H91" i="9"/>
  <c r="G91" i="9"/>
  <c r="F91" i="9"/>
  <c r="H90" i="9"/>
  <c r="G90" i="9"/>
  <c r="E90" i="9" s="1"/>
  <c r="B90" i="9" s="1"/>
  <c r="F90" i="9"/>
  <c r="H89" i="9"/>
  <c r="E89" i="9" s="1"/>
  <c r="B89" i="9" s="1"/>
  <c r="G89" i="9"/>
  <c r="F89" i="9"/>
  <c r="H88" i="9"/>
  <c r="G88" i="9"/>
  <c r="E88" i="9" s="1"/>
  <c r="B88" i="9" s="1"/>
  <c r="F88" i="9"/>
  <c r="H87" i="9"/>
  <c r="G87" i="9"/>
  <c r="F87" i="9"/>
  <c r="H86" i="9"/>
  <c r="G86" i="9"/>
  <c r="E86" i="9" s="1"/>
  <c r="B86" i="9" s="1"/>
  <c r="F86" i="9"/>
  <c r="H85" i="9"/>
  <c r="E85" i="9" s="1"/>
  <c r="B85" i="9" s="1"/>
  <c r="G85" i="9"/>
  <c r="F85" i="9"/>
  <c r="H84" i="9"/>
  <c r="G84" i="9"/>
  <c r="E84" i="9" s="1"/>
  <c r="B84" i="9" s="1"/>
  <c r="F84" i="9"/>
  <c r="H83" i="9"/>
  <c r="G83" i="9"/>
  <c r="F83" i="9"/>
  <c r="H82" i="9"/>
  <c r="G82" i="9"/>
  <c r="E82" i="9" s="1"/>
  <c r="B82" i="9" s="1"/>
  <c r="F82" i="9"/>
  <c r="H81" i="9"/>
  <c r="E81" i="9" s="1"/>
  <c r="B81" i="9" s="1"/>
  <c r="G81" i="9"/>
  <c r="F81" i="9"/>
  <c r="H80" i="9"/>
  <c r="G80" i="9"/>
  <c r="F80" i="9"/>
  <c r="E80" i="9"/>
  <c r="B80" i="9" s="1"/>
  <c r="H79" i="9"/>
  <c r="G79" i="9"/>
  <c r="E79" i="9" s="1"/>
  <c r="F79" i="9"/>
  <c r="B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F56" i="9"/>
  <c r="H55" i="9"/>
  <c r="G55" i="9"/>
  <c r="E55" i="9" s="1"/>
  <c r="B55" i="9" s="1"/>
  <c r="F55" i="9"/>
  <c r="H54" i="9"/>
  <c r="G54" i="9"/>
  <c r="F54" i="9"/>
  <c r="E54" i="9"/>
  <c r="B54" i="9" s="1"/>
  <c r="H53" i="9"/>
  <c r="E53" i="9" s="1"/>
  <c r="B53" i="9" s="1"/>
  <c r="G53" i="9"/>
  <c r="F53" i="9"/>
  <c r="H52" i="9"/>
  <c r="G52" i="9"/>
  <c r="F52" i="9"/>
  <c r="H51" i="9"/>
  <c r="G51" i="9"/>
  <c r="F51" i="9"/>
  <c r="H50" i="9"/>
  <c r="G50" i="9"/>
  <c r="F50" i="9"/>
  <c r="E50" i="9"/>
  <c r="B50" i="9" s="1"/>
  <c r="H49" i="9"/>
  <c r="E49" i="9" s="1"/>
  <c r="B49" i="9" s="1"/>
  <c r="G49" i="9"/>
  <c r="F49" i="9"/>
  <c r="H48" i="9"/>
  <c r="G48" i="9"/>
  <c r="F48" i="9"/>
  <c r="H47" i="9"/>
  <c r="G47" i="9"/>
  <c r="E47" i="9" s="1"/>
  <c r="B47" i="9" s="1"/>
  <c r="F47" i="9"/>
  <c r="H46" i="9"/>
  <c r="G46" i="9"/>
  <c r="F46" i="9"/>
  <c r="E46" i="9"/>
  <c r="B46" i="9" s="1"/>
  <c r="H45" i="9"/>
  <c r="E45" i="9" s="1"/>
  <c r="B45" i="9" s="1"/>
  <c r="G45" i="9"/>
  <c r="F45" i="9"/>
  <c r="H44" i="9"/>
  <c r="G44" i="9"/>
  <c r="E44" i="9" s="1"/>
  <c r="B44" i="9" s="1"/>
  <c r="F44" i="9"/>
  <c r="H43" i="9"/>
  <c r="G43" i="9"/>
  <c r="E43" i="9" s="1"/>
  <c r="B43" i="9" s="1"/>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G37" i="9"/>
  <c r="F37" i="9"/>
  <c r="H36" i="9"/>
  <c r="G36" i="9"/>
  <c r="E36" i="9" s="1"/>
  <c r="B36" i="9" s="1"/>
  <c r="F36" i="9"/>
  <c r="H35" i="9"/>
  <c r="G35" i="9"/>
  <c r="E35" i="9" s="1"/>
  <c r="B35" i="9" s="1"/>
  <c r="F35" i="9"/>
  <c r="H34" i="9"/>
  <c r="E34" i="9" s="1"/>
  <c r="B34" i="9" s="1"/>
  <c r="G34" i="9"/>
  <c r="F34" i="9"/>
  <c r="H33" i="9"/>
  <c r="E33" i="9" s="1"/>
  <c r="B33" i="9" s="1"/>
  <c r="G33" i="9"/>
  <c r="F33" i="9"/>
  <c r="H32" i="9"/>
  <c r="G32" i="9"/>
  <c r="E32" i="9" s="1"/>
  <c r="B32" i="9" s="1"/>
  <c r="F32" i="9"/>
  <c r="H31" i="9"/>
  <c r="G31" i="9"/>
  <c r="E31" i="9" s="1"/>
  <c r="B31" i="9" s="1"/>
  <c r="F31" i="9"/>
  <c r="H30" i="9"/>
  <c r="G30" i="9"/>
  <c r="F30" i="9"/>
  <c r="E30" i="9"/>
  <c r="B30" i="9" s="1"/>
  <c r="H29" i="9"/>
  <c r="E29" i="9" s="1"/>
  <c r="B29" i="9" s="1"/>
  <c r="G29" i="9"/>
  <c r="F29" i="9"/>
  <c r="H28" i="9"/>
  <c r="G28" i="9"/>
  <c r="E28" i="9" s="1"/>
  <c r="B28" i="9" s="1"/>
  <c r="F28" i="9"/>
  <c r="H27" i="9"/>
  <c r="G27" i="9"/>
  <c r="E27" i="9" s="1"/>
  <c r="B27" i="9" s="1"/>
  <c r="F27" i="9"/>
  <c r="H26" i="9"/>
  <c r="E26" i="9" s="1"/>
  <c r="B26" i="9" s="1"/>
  <c r="G26" i="9"/>
  <c r="F26" i="9"/>
  <c r="H25" i="9"/>
  <c r="E25" i="9" s="1"/>
  <c r="B25" i="9" s="1"/>
  <c r="G25" i="9"/>
  <c r="F25" i="9"/>
  <c r="F24" i="9"/>
  <c r="F4" i="9"/>
  <c r="O3" i="9"/>
  <c r="G296" i="9" s="1"/>
  <c r="E296" i="9" s="1"/>
  <c r="B296" i="9" s="1"/>
  <c r="I3" i="9"/>
  <c r="H3" i="9"/>
  <c r="G3" i="9"/>
  <c r="D104" i="8"/>
  <c r="I40" i="3" s="1"/>
  <c r="D97" i="8"/>
  <c r="D92" i="8"/>
  <c r="D87" i="8"/>
  <c r="D82" i="8"/>
  <c r="D77" i="8"/>
  <c r="D72" i="8"/>
  <c r="D67" i="8"/>
  <c r="D62" i="8"/>
  <c r="D57" i="8"/>
  <c r="D51" i="8" s="1"/>
  <c r="D52" i="8"/>
  <c r="D46" i="8"/>
  <c r="D45" i="8" s="1"/>
  <c r="I39" i="3" s="1"/>
  <c r="D37" i="8"/>
  <c r="D27" i="8"/>
  <c r="D25" i="8"/>
  <c r="C1602" i="1" s="1"/>
  <c r="D18" i="8"/>
  <c r="D8" i="8"/>
  <c r="D6" i="8" s="1"/>
  <c r="C1583" i="1" s="1"/>
  <c r="E44" i="7"/>
  <c r="D44" i="7"/>
  <c r="E39" i="7"/>
  <c r="D39" i="7"/>
  <c r="D38" i="7" s="1"/>
  <c r="E38" i="7"/>
  <c r="E30" i="7"/>
  <c r="D30" i="7"/>
  <c r="D22" i="7" s="1"/>
  <c r="D5" i="7" s="1"/>
  <c r="G345" i="9" s="1"/>
  <c r="E345" i="9"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2" i="4" s="1"/>
  <c r="F531" i="4"/>
  <c r="F530" i="4"/>
  <c r="F529" i="4"/>
  <c r="E529" i="4"/>
  <c r="D529" i="4"/>
  <c r="F528" i="4"/>
  <c r="F527" i="4"/>
  <c r="F526" i="4"/>
  <c r="E526" i="4"/>
  <c r="D526" i="4"/>
  <c r="F525" i="4"/>
  <c r="F524" i="4"/>
  <c r="E523" i="4"/>
  <c r="E522" i="4"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E491"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31" i="4"/>
  <c r="E430" i="4" s="1"/>
  <c r="E428" i="4"/>
  <c r="D428" i="4"/>
  <c r="F427" i="4"/>
  <c r="E427" i="4"/>
  <c r="D427" i="4"/>
  <c r="D648" i="4" s="1"/>
  <c r="F648" i="4" s="1"/>
  <c r="E426" i="4"/>
  <c r="D426" i="4"/>
  <c r="D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6" i="4"/>
  <c r="F365" i="4"/>
  <c r="F364" i="4"/>
  <c r="F363" i="4"/>
  <c r="E362" i="4"/>
  <c r="E361" i="4" s="1"/>
  <c r="D362" i="4"/>
  <c r="F362"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D321" i="4"/>
  <c r="F321" i="4" s="1"/>
  <c r="F320" i="4"/>
  <c r="F319" i="4"/>
  <c r="F318" i="4"/>
  <c r="F317" i="4"/>
  <c r="F316" i="4"/>
  <c r="F315" i="4"/>
  <c r="F314" i="4"/>
  <c r="E314" i="4"/>
  <c r="D314" i="4"/>
  <c r="F313" i="4"/>
  <c r="F312" i="4"/>
  <c r="F311" i="4"/>
  <c r="E310" i="4"/>
  <c r="E309" i="4" s="1"/>
  <c r="E308"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F222" i="4"/>
  <c r="E222" i="4"/>
  <c r="D222" i="4"/>
  <c r="D221" i="4" s="1"/>
  <c r="F221" i="4" s="1"/>
  <c r="E221" i="4"/>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F135" i="4" s="1"/>
  <c r="D135" i="4"/>
  <c r="D134"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H1686" i="1"/>
  <c r="G1686" i="1"/>
  <c r="C1686" i="1"/>
  <c r="C1685" i="1"/>
  <c r="C1684" i="1"/>
  <c r="C1683" i="1"/>
  <c r="G1683" i="1" s="1"/>
  <c r="H1682" i="1"/>
  <c r="G1682" i="1"/>
  <c r="C1682" i="1"/>
  <c r="C1680" i="1"/>
  <c r="H1680" i="1" s="1"/>
  <c r="H1679" i="1"/>
  <c r="C1679" i="1"/>
  <c r="G1679" i="1" s="1"/>
  <c r="H1678" i="1"/>
  <c r="G1678" i="1"/>
  <c r="C1678" i="1"/>
  <c r="C1677" i="1"/>
  <c r="H1677" i="1" s="1"/>
  <c r="G1676" i="1"/>
  <c r="C1676" i="1"/>
  <c r="H1676" i="1" s="1"/>
  <c r="C1675" i="1"/>
  <c r="G1675" i="1" s="1"/>
  <c r="H1674" i="1"/>
  <c r="G1674" i="1"/>
  <c r="C1674" i="1"/>
  <c r="H1673" i="1"/>
  <c r="G1673" i="1"/>
  <c r="C1673" i="1"/>
  <c r="C1672" i="1"/>
  <c r="H1672" i="1" s="1"/>
  <c r="H1671" i="1"/>
  <c r="C1671" i="1"/>
  <c r="G1671" i="1" s="1"/>
  <c r="H1670" i="1"/>
  <c r="G1670" i="1"/>
  <c r="C1670" i="1"/>
  <c r="C1669" i="1"/>
  <c r="H1669" i="1" s="1"/>
  <c r="G1668" i="1"/>
  <c r="C1668" i="1"/>
  <c r="H1668" i="1" s="1"/>
  <c r="C1667" i="1"/>
  <c r="G1667" i="1" s="1"/>
  <c r="H1666" i="1"/>
  <c r="G1666" i="1"/>
  <c r="C1666" i="1"/>
  <c r="H1665" i="1"/>
  <c r="G1665" i="1"/>
  <c r="C1665" i="1"/>
  <c r="C1664" i="1"/>
  <c r="H1664" i="1" s="1"/>
  <c r="H1663" i="1"/>
  <c r="C1663" i="1"/>
  <c r="G1663" i="1" s="1"/>
  <c r="H1662" i="1"/>
  <c r="G1662" i="1"/>
  <c r="C1662" i="1"/>
  <c r="C1661" i="1"/>
  <c r="C1660" i="1"/>
  <c r="H1660" i="1" s="1"/>
  <c r="H1659" i="1"/>
  <c r="C1659" i="1"/>
  <c r="G1659" i="1" s="1"/>
  <c r="H1658" i="1"/>
  <c r="G1658" i="1"/>
  <c r="C1658" i="1"/>
  <c r="C1657" i="1"/>
  <c r="C1656" i="1"/>
  <c r="H1656" i="1" s="1"/>
  <c r="H1655" i="1"/>
  <c r="C1655" i="1"/>
  <c r="G1655" i="1" s="1"/>
  <c r="H1654" i="1"/>
  <c r="G1654" i="1"/>
  <c r="C1654" i="1"/>
  <c r="C1653" i="1"/>
  <c r="C1652" i="1"/>
  <c r="H1652" i="1" s="1"/>
  <c r="H1651" i="1"/>
  <c r="C1651" i="1"/>
  <c r="G1651" i="1" s="1"/>
  <c r="H1650" i="1"/>
  <c r="G1650" i="1"/>
  <c r="C1650" i="1"/>
  <c r="C1649" i="1"/>
  <c r="C1648" i="1"/>
  <c r="H1648" i="1" s="1"/>
  <c r="H1647" i="1"/>
  <c r="C1647" i="1"/>
  <c r="G1647" i="1" s="1"/>
  <c r="H1646" i="1"/>
  <c r="G1646" i="1"/>
  <c r="C1646" i="1"/>
  <c r="C1645" i="1"/>
  <c r="C1644" i="1"/>
  <c r="H1644" i="1" s="1"/>
  <c r="H1643" i="1"/>
  <c r="C1643" i="1"/>
  <c r="G1643" i="1" s="1"/>
  <c r="H1642" i="1"/>
  <c r="G1642" i="1"/>
  <c r="C1642" i="1"/>
  <c r="C1641" i="1"/>
  <c r="C1640" i="1"/>
  <c r="H1640" i="1" s="1"/>
  <c r="H1639" i="1"/>
  <c r="C1639" i="1"/>
  <c r="G1639" i="1" s="1"/>
  <c r="H1638" i="1"/>
  <c r="G1638" i="1"/>
  <c r="C1638" i="1"/>
  <c r="C1637" i="1"/>
  <c r="C1636" i="1"/>
  <c r="H1636" i="1" s="1"/>
  <c r="H1635" i="1"/>
  <c r="C1635" i="1"/>
  <c r="G1635" i="1" s="1"/>
  <c r="H1634" i="1"/>
  <c r="G1634" i="1"/>
  <c r="C1634" i="1"/>
  <c r="C1633" i="1"/>
  <c r="C1632" i="1"/>
  <c r="H1632" i="1" s="1"/>
  <c r="H1631" i="1"/>
  <c r="C1631" i="1"/>
  <c r="G1631" i="1" s="1"/>
  <c r="H1630" i="1"/>
  <c r="G1630" i="1"/>
  <c r="C1630" i="1"/>
  <c r="C1629" i="1"/>
  <c r="C1628" i="1"/>
  <c r="H1628" i="1" s="1"/>
  <c r="H1627" i="1"/>
  <c r="C1627" i="1"/>
  <c r="G1627" i="1" s="1"/>
  <c r="H1626" i="1"/>
  <c r="G1626" i="1"/>
  <c r="C1626" i="1"/>
  <c r="C1625" i="1"/>
  <c r="C1624" i="1"/>
  <c r="H1624" i="1" s="1"/>
  <c r="H1623" i="1"/>
  <c r="C1623" i="1"/>
  <c r="G1623" i="1" s="1"/>
  <c r="H1622" i="1"/>
  <c r="G1622" i="1"/>
  <c r="C1622" i="1"/>
  <c r="C1620" i="1"/>
  <c r="H1620" i="1" s="1"/>
  <c r="H1619" i="1"/>
  <c r="C1619" i="1"/>
  <c r="G1619" i="1" s="1"/>
  <c r="H1618" i="1"/>
  <c r="G1618" i="1"/>
  <c r="C1618" i="1"/>
  <c r="C1617" i="1"/>
  <c r="C1616" i="1"/>
  <c r="H1616" i="1" s="1"/>
  <c r="H1615" i="1"/>
  <c r="C1615" i="1"/>
  <c r="G1615" i="1" s="1"/>
  <c r="H1614" i="1"/>
  <c r="G1614" i="1"/>
  <c r="C1614" i="1"/>
  <c r="C1613" i="1"/>
  <c r="C1612" i="1"/>
  <c r="H1612" i="1" s="1"/>
  <c r="H1611" i="1"/>
  <c r="C1611" i="1"/>
  <c r="G1611" i="1" s="1"/>
  <c r="H1610" i="1"/>
  <c r="G1610" i="1"/>
  <c r="C1610" i="1"/>
  <c r="C1609" i="1"/>
  <c r="C1608" i="1"/>
  <c r="H1608" i="1" s="1"/>
  <c r="C1607" i="1"/>
  <c r="G1607" i="1" s="1"/>
  <c r="C1606" i="1"/>
  <c r="H1606" i="1" s="1"/>
  <c r="C1605" i="1"/>
  <c r="C1604" i="1"/>
  <c r="H1604" i="1" s="1"/>
  <c r="H1603" i="1"/>
  <c r="C1603" i="1"/>
  <c r="G1603" i="1" s="1"/>
  <c r="C1601" i="1"/>
  <c r="C1600" i="1"/>
  <c r="H1600" i="1" s="1"/>
  <c r="H1599" i="1"/>
  <c r="C1599" i="1"/>
  <c r="G1599" i="1" s="1"/>
  <c r="H1598" i="1"/>
  <c r="G1598" i="1"/>
  <c r="C1598" i="1"/>
  <c r="C1597" i="1"/>
  <c r="C1596" i="1"/>
  <c r="H1596" i="1" s="1"/>
  <c r="H1595" i="1"/>
  <c r="C1595" i="1"/>
  <c r="G1595" i="1" s="1"/>
  <c r="G1594" i="1"/>
  <c r="C1594" i="1"/>
  <c r="H1594" i="1" s="1"/>
  <c r="C1593" i="1"/>
  <c r="C1592" i="1"/>
  <c r="H1592" i="1" s="1"/>
  <c r="H1591" i="1"/>
  <c r="C1591" i="1"/>
  <c r="G1591" i="1" s="1"/>
  <c r="H1590" i="1"/>
  <c r="G1590" i="1"/>
  <c r="C1590" i="1"/>
  <c r="C1589" i="1"/>
  <c r="C1588" i="1"/>
  <c r="H1588" i="1" s="1"/>
  <c r="C1587" i="1"/>
  <c r="G1587" i="1" s="1"/>
  <c r="C1586" i="1"/>
  <c r="H1586" i="1" s="1"/>
  <c r="C1584" i="1"/>
  <c r="H1584" i="1" s="1"/>
  <c r="H1582" i="1"/>
  <c r="G1582" i="1"/>
  <c r="C1582" i="1"/>
  <c r="H1581" i="1"/>
  <c r="D1581" i="1"/>
  <c r="C1581" i="1"/>
  <c r="G1581" i="1" s="1"/>
  <c r="J1580" i="1"/>
  <c r="D1580" i="1"/>
  <c r="C1580" i="1"/>
  <c r="H1579" i="1"/>
  <c r="D1579" i="1"/>
  <c r="C1579" i="1"/>
  <c r="G1579" i="1" s="1"/>
  <c r="I1579" i="1" s="1"/>
  <c r="J1578" i="1"/>
  <c r="D1578" i="1"/>
  <c r="C1578" i="1"/>
  <c r="D1577" i="1"/>
  <c r="C1577" i="1"/>
  <c r="H1576" i="1"/>
  <c r="D1576" i="1"/>
  <c r="C1576" i="1"/>
  <c r="G1576" i="1" s="1"/>
  <c r="I1576" i="1" s="1"/>
  <c r="J1575" i="1"/>
  <c r="D1575" i="1"/>
  <c r="C1575" i="1"/>
  <c r="H1574" i="1"/>
  <c r="D1574" i="1"/>
  <c r="C1574" i="1"/>
  <c r="G1574" i="1" s="1"/>
  <c r="J1573" i="1"/>
  <c r="D1573" i="1"/>
  <c r="C1573" i="1"/>
  <c r="D1572" i="1"/>
  <c r="C1572" i="1"/>
  <c r="D1571" i="1"/>
  <c r="C1571" i="1"/>
  <c r="H1570" i="1"/>
  <c r="D1570" i="1"/>
  <c r="C1570" i="1"/>
  <c r="G1570" i="1" s="1"/>
  <c r="I1570" i="1" s="1"/>
  <c r="J1569" i="1"/>
  <c r="D1569" i="1"/>
  <c r="C1569" i="1"/>
  <c r="H1568" i="1"/>
  <c r="D1568" i="1"/>
  <c r="C1568" i="1"/>
  <c r="G1568" i="1" s="1"/>
  <c r="J1567" i="1"/>
  <c r="D1567" i="1"/>
  <c r="C1567" i="1"/>
  <c r="H1566" i="1"/>
  <c r="D1566" i="1"/>
  <c r="C1566" i="1"/>
  <c r="G1566" i="1" s="1"/>
  <c r="I1566" i="1" s="1"/>
  <c r="J1565" i="1"/>
  <c r="D1565" i="1"/>
  <c r="C1565" i="1"/>
  <c r="H1564" i="1"/>
  <c r="D1564" i="1"/>
  <c r="C1564" i="1"/>
  <c r="G1564" i="1" s="1"/>
  <c r="H1563" i="1"/>
  <c r="D1563" i="1"/>
  <c r="C1563" i="1"/>
  <c r="G1563" i="1" s="1"/>
  <c r="D1562" i="1"/>
  <c r="C1562" i="1"/>
  <c r="H1561" i="1"/>
  <c r="D1561" i="1"/>
  <c r="C1561" i="1"/>
  <c r="G1561" i="1" s="1"/>
  <c r="D1560" i="1"/>
  <c r="J1560" i="1" s="1"/>
  <c r="C1560" i="1"/>
  <c r="H1559" i="1"/>
  <c r="D1559" i="1"/>
  <c r="C1559" i="1"/>
  <c r="G1559" i="1" s="1"/>
  <c r="I1559" i="1" s="1"/>
  <c r="D1558" i="1"/>
  <c r="C1558" i="1"/>
  <c r="H1557" i="1"/>
  <c r="D1557" i="1"/>
  <c r="C1557" i="1"/>
  <c r="G1557" i="1" s="1"/>
  <c r="H1556" i="1"/>
  <c r="D1556" i="1"/>
  <c r="C1556" i="1"/>
  <c r="G1556" i="1" s="1"/>
  <c r="H1555" i="1"/>
  <c r="D1555" i="1"/>
  <c r="C1555" i="1"/>
  <c r="G1555" i="1" s="1"/>
  <c r="D1554" i="1"/>
  <c r="C1554" i="1"/>
  <c r="H1553" i="1"/>
  <c r="D1553" i="1"/>
  <c r="C1553" i="1"/>
  <c r="G1553" i="1" s="1"/>
  <c r="D1552" i="1"/>
  <c r="J1552" i="1" s="1"/>
  <c r="C1552" i="1"/>
  <c r="H1551" i="1"/>
  <c r="D1551" i="1"/>
  <c r="C1551" i="1"/>
  <c r="G1551" i="1" s="1"/>
  <c r="I1551" i="1" s="1"/>
  <c r="D1550" i="1"/>
  <c r="C1550" i="1"/>
  <c r="H1549" i="1"/>
  <c r="D1549" i="1"/>
  <c r="C1549" i="1"/>
  <c r="G1549" i="1" s="1"/>
  <c r="D1548" i="1"/>
  <c r="J1548" i="1" s="1"/>
  <c r="C1548" i="1"/>
  <c r="H1547" i="1"/>
  <c r="G1547" i="1"/>
  <c r="D1547" i="1"/>
  <c r="C1547" i="1"/>
  <c r="J1547" i="1" s="1"/>
  <c r="D1546" i="1"/>
  <c r="C1546" i="1"/>
  <c r="H1545" i="1"/>
  <c r="G1545" i="1"/>
  <c r="I1545" i="1" s="1"/>
  <c r="D1545" i="1"/>
  <c r="C1545" i="1"/>
  <c r="J1545" i="1" s="1"/>
  <c r="D1544" i="1"/>
  <c r="C1544" i="1"/>
  <c r="H1543" i="1"/>
  <c r="G1543" i="1"/>
  <c r="I1543" i="1" s="1"/>
  <c r="D1543" i="1"/>
  <c r="C1543" i="1"/>
  <c r="J1543" i="1" s="1"/>
  <c r="D1542" i="1"/>
  <c r="C1542" i="1"/>
  <c r="H1541" i="1"/>
  <c r="G1541" i="1"/>
  <c r="I1541" i="1" s="1"/>
  <c r="D1541" i="1"/>
  <c r="C1541" i="1"/>
  <c r="J1541" i="1" s="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G651" i="1"/>
  <c r="D651" i="1"/>
  <c r="H651" i="1" s="1"/>
  <c r="C651" i="1"/>
  <c r="H650" i="1"/>
  <c r="G650" i="1"/>
  <c r="D650" i="1"/>
  <c r="C650" i="1"/>
  <c r="C649" i="1"/>
  <c r="D648" i="1"/>
  <c r="H648" i="1" s="1"/>
  <c r="C648" i="1"/>
  <c r="D647" i="1"/>
  <c r="H647" i="1" s="1"/>
  <c r="C647" i="1"/>
  <c r="H646" i="1"/>
  <c r="G646" i="1"/>
  <c r="D646" i="1"/>
  <c r="C646" i="1"/>
  <c r="H645" i="1"/>
  <c r="D645" i="1"/>
  <c r="G645" i="1" s="1"/>
  <c r="C645" i="1"/>
  <c r="C642" i="1"/>
  <c r="C641" i="1"/>
  <c r="D636" i="1"/>
  <c r="H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D423" i="1"/>
  <c r="G423" i="1" s="1"/>
  <c r="C423" i="1"/>
  <c r="D422" i="1"/>
  <c r="H422" i="1" s="1"/>
  <c r="C422" i="1"/>
  <c r="D421" i="1"/>
  <c r="H421" i="1" s="1"/>
  <c r="C421" i="1"/>
  <c r="H416" i="1"/>
  <c r="G416" i="1"/>
  <c r="D416" i="1"/>
  <c r="C416" i="1"/>
  <c r="H415" i="1"/>
  <c r="G415" i="1"/>
  <c r="D415" i="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D377" i="1"/>
  <c r="G377" i="1" s="1"/>
  <c r="C377" i="1"/>
  <c r="H376" i="1"/>
  <c r="G376" i="1"/>
  <c r="D376" i="1"/>
  <c r="C376" i="1"/>
  <c r="H375" i="1"/>
  <c r="D375" i="1"/>
  <c r="G375" i="1" s="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D302" i="1"/>
  <c r="G302" i="1" s="1"/>
  <c r="C302" i="1"/>
  <c r="H301" i="1"/>
  <c r="D301" i="1"/>
  <c r="G301" i="1" s="1"/>
  <c r="C301" i="1"/>
  <c r="H300" i="1"/>
  <c r="D300" i="1"/>
  <c r="G300" i="1" s="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D270" i="1"/>
  <c r="G270" i="1" s="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D196" i="1"/>
  <c r="G196" i="1" s="1"/>
  <c r="C196" i="1"/>
  <c r="H195" i="1"/>
  <c r="G195" i="1"/>
  <c r="D195" i="1"/>
  <c r="C195" i="1"/>
  <c r="H194" i="1"/>
  <c r="G194" i="1"/>
  <c r="D194" i="1"/>
  <c r="C194" i="1"/>
  <c r="H193" i="1"/>
  <c r="G193" i="1"/>
  <c r="D193" i="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D182" i="1"/>
  <c r="G182" i="1" s="1"/>
  <c r="C182" i="1"/>
  <c r="H181" i="1"/>
  <c r="D181" i="1"/>
  <c r="G181" i="1" s="1"/>
  <c r="C181" i="1"/>
  <c r="H180" i="1"/>
  <c r="G180" i="1"/>
  <c r="D180" i="1"/>
  <c r="C180" i="1"/>
  <c r="H179" i="1"/>
  <c r="G179" i="1"/>
  <c r="D179" i="1"/>
  <c r="C179" i="1"/>
  <c r="H178" i="1"/>
  <c r="D178" i="1"/>
  <c r="G178" i="1" s="1"/>
  <c r="C178" i="1"/>
  <c r="H177" i="1"/>
  <c r="G177" i="1"/>
  <c r="D177" i="1"/>
  <c r="C177" i="1"/>
  <c r="H176" i="1"/>
  <c r="D176" i="1"/>
  <c r="G176" i="1" s="1"/>
  <c r="C176" i="1"/>
  <c r="H175" i="1"/>
  <c r="D175" i="1"/>
  <c r="G175" i="1" s="1"/>
  <c r="C175" i="1"/>
  <c r="D174" i="1"/>
  <c r="H174" i="1" s="1"/>
  <c r="C174" i="1"/>
  <c r="H173" i="1"/>
  <c r="G173" i="1"/>
  <c r="D173" i="1"/>
  <c r="C173" i="1"/>
  <c r="H172" i="1"/>
  <c r="G172" i="1"/>
  <c r="D172" i="1"/>
  <c r="C172" i="1"/>
  <c r="H171" i="1"/>
  <c r="D171" i="1"/>
  <c r="G171" i="1" s="1"/>
  <c r="C171" i="1"/>
  <c r="H170" i="1"/>
  <c r="D170" i="1"/>
  <c r="G170" i="1" s="1"/>
  <c r="C170" i="1"/>
  <c r="H169" i="1"/>
  <c r="D169" i="1"/>
  <c r="G169" i="1" s="1"/>
  <c r="C169" i="1"/>
  <c r="H168" i="1"/>
  <c r="G168" i="1"/>
  <c r="D168" i="1"/>
  <c r="C168" i="1"/>
  <c r="H167" i="1"/>
  <c r="D167" i="1"/>
  <c r="G167" i="1" s="1"/>
  <c r="C167" i="1"/>
  <c r="D166" i="1"/>
  <c r="H166" i="1" s="1"/>
  <c r="C166" i="1"/>
  <c r="H165" i="1"/>
  <c r="G165" i="1"/>
  <c r="D165" i="1"/>
  <c r="C165" i="1"/>
  <c r="H164" i="1"/>
  <c r="G164" i="1"/>
  <c r="D164" i="1"/>
  <c r="C164" i="1"/>
  <c r="H163" i="1"/>
  <c r="G163" i="1"/>
  <c r="D163" i="1"/>
  <c r="C163" i="1"/>
  <c r="H162" i="1"/>
  <c r="D162" i="1"/>
  <c r="G162" i="1" s="1"/>
  <c r="C162" i="1"/>
  <c r="D161" i="1"/>
  <c r="G161" i="1" s="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D132" i="1"/>
  <c r="G132" i="1" s="1"/>
  <c r="C132" i="1"/>
  <c r="H131" i="1"/>
  <c r="G131" i="1"/>
  <c r="D131" i="1"/>
  <c r="C131" i="1"/>
  <c r="C130" i="1"/>
  <c r="H129" i="1"/>
  <c r="G129" i="1"/>
  <c r="D129" i="1"/>
  <c r="C129" i="1"/>
  <c r="H128" i="1"/>
  <c r="G128" i="1"/>
  <c r="D128" i="1"/>
  <c r="C128" i="1"/>
  <c r="H127" i="1"/>
  <c r="G127" i="1"/>
  <c r="D127" i="1"/>
  <c r="C127" i="1"/>
  <c r="H126" i="1"/>
  <c r="D126" i="1"/>
  <c r="G126" i="1" s="1"/>
  <c r="C126" i="1"/>
  <c r="H125" i="1"/>
  <c r="D125" i="1"/>
  <c r="G125" i="1" s="1"/>
  <c r="C125" i="1"/>
  <c r="H124" i="1"/>
  <c r="D124" i="1"/>
  <c r="G124" i="1" s="1"/>
  <c r="C124" i="1"/>
  <c r="H123" i="1"/>
  <c r="D123" i="1"/>
  <c r="G123" i="1" s="1"/>
  <c r="C123" i="1"/>
  <c r="D122" i="1"/>
  <c r="G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681" i="1" l="1"/>
  <c r="H1607" i="1"/>
  <c r="G1606" i="1"/>
  <c r="G1602" i="1"/>
  <c r="H1602" i="1"/>
  <c r="C1585" i="1"/>
  <c r="H1587" i="1"/>
  <c r="G1583" i="1"/>
  <c r="H1583" i="1"/>
  <c r="G1586" i="1"/>
  <c r="G636" i="1"/>
  <c r="G414" i="1"/>
  <c r="G421" i="1"/>
  <c r="G422" i="1"/>
  <c r="H302" i="1"/>
  <c r="E648" i="4"/>
  <c r="D642" i="1" s="1"/>
  <c r="G653" i="1"/>
  <c r="G648" i="1"/>
  <c r="G647" i="1"/>
  <c r="F656" i="4"/>
  <c r="E37" i="9"/>
  <c r="B37" i="9" s="1"/>
  <c r="E311" i="9"/>
  <c r="B311" i="9" s="1"/>
  <c r="E312" i="9"/>
  <c r="B312" i="9" s="1"/>
  <c r="E320" i="9"/>
  <c r="B320" i="9" s="1"/>
  <c r="H649" i="1"/>
  <c r="G649" i="1"/>
  <c r="E373" i="4"/>
  <c r="D368" i="1" s="1"/>
  <c r="E360" i="4"/>
  <c r="F428" i="4"/>
  <c r="E294" i="9"/>
  <c r="B294" i="9" s="1"/>
  <c r="F274" i="4"/>
  <c r="E67" i="9"/>
  <c r="B67" i="9" s="1"/>
  <c r="E202" i="4"/>
  <c r="D198" i="1" s="1"/>
  <c r="F216" i="4"/>
  <c r="H190" i="1"/>
  <c r="B244" i="9"/>
  <c r="E56" i="9"/>
  <c r="B56" i="9" s="1"/>
  <c r="B240" i="9"/>
  <c r="E52" i="9"/>
  <c r="B52" i="9" s="1"/>
  <c r="E51" i="9"/>
  <c r="B51" i="9" s="1"/>
  <c r="G174" i="1"/>
  <c r="G166" i="1"/>
  <c r="E164" i="4"/>
  <c r="D160" i="1" s="1"/>
  <c r="F170" i="4"/>
  <c r="H161" i="1"/>
  <c r="F165" i="4"/>
  <c r="F160" i="4"/>
  <c r="E153" i="4"/>
  <c r="E48" i="9"/>
  <c r="B48" i="9" s="1"/>
  <c r="F154" i="4"/>
  <c r="F129" i="4"/>
  <c r="H122" i="1"/>
  <c r="F126" i="4"/>
  <c r="F83" i="4"/>
  <c r="F68" i="4"/>
  <c r="H1544" i="1"/>
  <c r="G1544" i="1"/>
  <c r="J1544" i="1"/>
  <c r="H1567" i="1"/>
  <c r="G1567" i="1"/>
  <c r="I1567" i="1" s="1"/>
  <c r="H1571" i="1"/>
  <c r="G1571" i="1"/>
  <c r="H1573" i="1"/>
  <c r="G1573" i="1"/>
  <c r="I1573" i="1" s="1"/>
  <c r="H1577" i="1"/>
  <c r="G1577" i="1"/>
  <c r="H1580" i="1"/>
  <c r="G1580" i="1"/>
  <c r="I1580" i="1" s="1"/>
  <c r="H1597" i="1"/>
  <c r="G1597" i="1"/>
  <c r="H1613" i="1"/>
  <c r="G1613" i="1"/>
  <c r="H1629" i="1"/>
  <c r="G1629" i="1"/>
  <c r="H1645" i="1"/>
  <c r="G1645" i="1"/>
  <c r="H1661" i="1"/>
  <c r="G1661" i="1"/>
  <c r="H1542" i="1"/>
  <c r="G1542" i="1"/>
  <c r="I1542" i="1" s="1"/>
  <c r="J1542" i="1"/>
  <c r="I1549" i="1"/>
  <c r="H1550" i="1"/>
  <c r="G1550" i="1"/>
  <c r="I1550" i="1" s="1"/>
  <c r="I1553" i="1"/>
  <c r="H1554" i="1"/>
  <c r="G1554" i="1"/>
  <c r="I1557" i="1"/>
  <c r="H1558" i="1"/>
  <c r="G1558" i="1"/>
  <c r="I1558" i="1" s="1"/>
  <c r="I1561" i="1"/>
  <c r="H1562" i="1"/>
  <c r="G1562" i="1"/>
  <c r="H1593" i="1"/>
  <c r="G1593" i="1"/>
  <c r="H1609" i="1"/>
  <c r="G1609" i="1"/>
  <c r="H1625" i="1"/>
  <c r="G1625" i="1"/>
  <c r="H1641" i="1"/>
  <c r="G1641" i="1"/>
  <c r="H1657" i="1"/>
  <c r="G1657" i="1"/>
  <c r="J1550" i="1"/>
  <c r="J1554" i="1"/>
  <c r="J1558" i="1"/>
  <c r="J1562" i="1"/>
  <c r="I1564" i="1"/>
  <c r="H1565" i="1"/>
  <c r="G1565" i="1"/>
  <c r="I1565" i="1" s="1"/>
  <c r="I1568" i="1"/>
  <c r="H1569" i="1"/>
  <c r="G1569" i="1"/>
  <c r="H1572" i="1"/>
  <c r="G1572" i="1"/>
  <c r="I1574" i="1"/>
  <c r="H1575" i="1"/>
  <c r="G1575" i="1"/>
  <c r="I1575" i="1" s="1"/>
  <c r="H1578" i="1"/>
  <c r="G1578" i="1"/>
  <c r="I1578" i="1" s="1"/>
  <c r="I1581" i="1"/>
  <c r="H1589" i="1"/>
  <c r="G1589" i="1"/>
  <c r="H1605" i="1"/>
  <c r="G1605" i="1"/>
  <c r="H1637" i="1"/>
  <c r="G1637" i="1"/>
  <c r="H1653" i="1"/>
  <c r="G1653" i="1"/>
  <c r="H1546" i="1"/>
  <c r="G1546" i="1"/>
  <c r="J1546" i="1"/>
  <c r="H1548" i="1"/>
  <c r="G1548" i="1"/>
  <c r="I1548" i="1" s="1"/>
  <c r="H1552" i="1"/>
  <c r="G1552" i="1"/>
  <c r="I1552" i="1" s="1"/>
  <c r="H1560" i="1"/>
  <c r="G1560" i="1"/>
  <c r="I1560" i="1" s="1"/>
  <c r="H1585" i="1"/>
  <c r="G1585" i="1"/>
  <c r="H1601" i="1"/>
  <c r="G1601" i="1"/>
  <c r="H1617" i="1"/>
  <c r="G1617" i="1"/>
  <c r="H1633" i="1"/>
  <c r="G1633" i="1"/>
  <c r="H1649" i="1"/>
  <c r="G1649" i="1"/>
  <c r="H1685" i="1"/>
  <c r="G1685" i="1"/>
  <c r="E417" i="4"/>
  <c r="D412" i="1" s="1"/>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2" i="1"/>
  <c r="G1636" i="1"/>
  <c r="G1640" i="1"/>
  <c r="G1644" i="1"/>
  <c r="G1648" i="1"/>
  <c r="G1652" i="1"/>
  <c r="G1656" i="1"/>
  <c r="G1660" i="1"/>
  <c r="G1664" i="1"/>
  <c r="H1667" i="1"/>
  <c r="G1669" i="1"/>
  <c r="G1672" i="1"/>
  <c r="H1675" i="1"/>
  <c r="G1677" i="1"/>
  <c r="G1680" i="1"/>
  <c r="H1683" i="1"/>
  <c r="F8" i="4"/>
  <c r="D7" i="4"/>
  <c r="F431" i="4"/>
  <c r="B345" i="9"/>
  <c r="E344" i="9"/>
  <c r="I10" i="3" s="1"/>
  <c r="H1684" i="1"/>
  <c r="G1684" i="1"/>
  <c r="E7" i="4"/>
  <c r="F50" i="4"/>
  <c r="D49" i="4"/>
  <c r="F373" i="4"/>
  <c r="E647" i="4"/>
  <c r="D641" i="1" s="1"/>
  <c r="D7" i="5"/>
  <c r="D178" i="5"/>
  <c r="F204" i="5"/>
  <c r="D203" i="5"/>
  <c r="D125" i="4"/>
  <c r="E134" i="4"/>
  <c r="D130" i="1" s="1"/>
  <c r="D153" i="4"/>
  <c r="D273" i="4"/>
  <c r="F426" i="4"/>
  <c r="F572" i="4"/>
  <c r="D571" i="4"/>
  <c r="F630" i="4"/>
  <c r="D629" i="4"/>
  <c r="G316" i="9"/>
  <c r="G315" i="9"/>
  <c r="D147" i="5"/>
  <c r="F150" i="5"/>
  <c r="D251" i="5"/>
  <c r="D274" i="5"/>
  <c r="F277" i="5"/>
  <c r="F36" i="6"/>
  <c r="D35" i="6"/>
  <c r="D141" i="6" s="1"/>
  <c r="D82" i="4"/>
  <c r="D106" i="4"/>
  <c r="D140" i="4"/>
  <c r="D164" i="4"/>
  <c r="D230" i="4"/>
  <c r="D309" i="4"/>
  <c r="D361" i="4"/>
  <c r="D522" i="4"/>
  <c r="D430" i="4" s="1"/>
  <c r="D536" i="4"/>
  <c r="E571" i="4"/>
  <c r="D565" i="1" s="1"/>
  <c r="G156" i="9"/>
  <c r="E156" i="9" s="1"/>
  <c r="B156" i="9" s="1"/>
  <c r="F607" i="4"/>
  <c r="G314" i="9"/>
  <c r="E314" i="9" s="1"/>
  <c r="B314" i="9" s="1"/>
  <c r="F89" i="5"/>
  <c r="D88" i="5"/>
  <c r="H316" i="9"/>
  <c r="H315" i="9"/>
  <c r="G339" i="9"/>
  <c r="E339" i="9" s="1"/>
  <c r="B339" i="9" s="1"/>
  <c r="F219" i="5"/>
  <c r="F5" i="6"/>
  <c r="E35" i="6"/>
  <c r="F130" i="6"/>
  <c r="D129" i="6"/>
  <c r="D584" i="4"/>
  <c r="D597" i="4"/>
  <c r="D44" i="8"/>
  <c r="G342" i="9" s="1"/>
  <c r="E342" i="9" s="1"/>
  <c r="E83" i="9"/>
  <c r="B83" i="9" s="1"/>
  <c r="E87" i="9"/>
  <c r="B87" i="9" s="1"/>
  <c r="E91" i="9"/>
  <c r="B91" i="9" s="1"/>
  <c r="E95" i="9"/>
  <c r="B95" i="9" s="1"/>
  <c r="E99" i="9"/>
  <c r="B99" i="9" s="1"/>
  <c r="E103" i="9"/>
  <c r="B103" i="9" s="1"/>
  <c r="E107" i="9"/>
  <c r="B107" i="9" s="1"/>
  <c r="E111" i="9"/>
  <c r="B111" i="9" s="1"/>
  <c r="E115" i="9"/>
  <c r="B115" i="9" s="1"/>
  <c r="E119" i="9"/>
  <c r="B119" i="9" s="1"/>
  <c r="E123" i="9"/>
  <c r="B123" i="9" s="1"/>
  <c r="G310" i="9"/>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H310" i="9"/>
  <c r="G179" i="9"/>
  <c r="G178" i="9"/>
  <c r="E178" i="9" s="1"/>
  <c r="B178" i="9" s="1"/>
  <c r="G177" i="9"/>
  <c r="E177" i="9" s="1"/>
  <c r="B177" i="9" s="1"/>
  <c r="G176" i="9"/>
  <c r="E176" i="9" s="1"/>
  <c r="B176" i="9" s="1"/>
  <c r="G175" i="9"/>
  <c r="E175" i="9" s="1"/>
  <c r="B175" i="9" s="1"/>
  <c r="G174" i="9"/>
  <c r="E174" i="9" s="1"/>
  <c r="B174" i="9" s="1"/>
  <c r="L207" i="9"/>
  <c r="F207" i="9" s="1"/>
  <c r="M228"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E88" i="5"/>
  <c r="D1093" i="1" s="1"/>
  <c r="E177" i="5"/>
  <c r="F229" i="9"/>
  <c r="B229" i="9" s="1"/>
  <c r="F232" i="9"/>
  <c r="B232" i="9" s="1"/>
  <c r="F233" i="9"/>
  <c r="B233" i="9" s="1"/>
  <c r="F236" i="9"/>
  <c r="B236" i="9" s="1"/>
  <c r="F237" i="9"/>
  <c r="B237" i="9" s="1"/>
  <c r="F241" i="9"/>
  <c r="B241" i="9" s="1"/>
  <c r="F245" i="9"/>
  <c r="B245" i="9" s="1"/>
  <c r="F249" i="9"/>
  <c r="B249" i="9" s="1"/>
  <c r="F253" i="9"/>
  <c r="B253" i="9" s="1"/>
  <c r="F257" i="9"/>
  <c r="B257" i="9" s="1"/>
  <c r="F261" i="9"/>
  <c r="B261" i="9" s="1"/>
  <c r="F265" i="9"/>
  <c r="B265" i="9" s="1"/>
  <c r="F269" i="9"/>
  <c r="B269" i="9" s="1"/>
  <c r="F273" i="9"/>
  <c r="B273" i="9" s="1"/>
  <c r="F277" i="9"/>
  <c r="B277" i="9" s="1"/>
  <c r="F281" i="9"/>
  <c r="B281" i="9" s="1"/>
  <c r="F285" i="9"/>
  <c r="B285" i="9" s="1"/>
  <c r="F289" i="9"/>
  <c r="B289" i="9" s="1"/>
  <c r="F292" i="9"/>
  <c r="B292" i="9" s="1"/>
  <c r="B231" i="9"/>
  <c r="B235" i="9"/>
  <c r="B239" i="9"/>
  <c r="B243" i="9"/>
  <c r="B247" i="9"/>
  <c r="B251" i="9"/>
  <c r="B255" i="9"/>
  <c r="B259" i="9"/>
  <c r="B263" i="9"/>
  <c r="B267" i="9"/>
  <c r="B271" i="9"/>
  <c r="B275" i="9"/>
  <c r="B279" i="9"/>
  <c r="B283" i="9"/>
  <c r="B287" i="9"/>
  <c r="B291" i="9"/>
  <c r="H1681" i="1" l="1"/>
  <c r="G1681" i="1"/>
  <c r="G642" i="1"/>
  <c r="H642" i="1"/>
  <c r="H368" i="1"/>
  <c r="G368" i="1"/>
  <c r="E418" i="4"/>
  <c r="D413" i="1" s="1"/>
  <c r="D355" i="1"/>
  <c r="F647" i="4"/>
  <c r="F202" i="4"/>
  <c r="H198" i="1"/>
  <c r="G198" i="1"/>
  <c r="E152" i="4"/>
  <c r="D149" i="1"/>
  <c r="F430" i="4"/>
  <c r="C424" i="1"/>
  <c r="F141" i="6"/>
  <c r="C1537" i="1"/>
  <c r="H30" i="3"/>
  <c r="E176" i="5"/>
  <c r="D1180" i="1" s="1"/>
  <c r="D1181" i="1"/>
  <c r="I23" i="3"/>
  <c r="E180" i="9"/>
  <c r="B180" i="9" s="1"/>
  <c r="E179" i="9"/>
  <c r="B179" i="9" s="1"/>
  <c r="K1480" i="9"/>
  <c r="G343" i="9"/>
  <c r="E343" i="9" s="1"/>
  <c r="B343" i="9" s="1"/>
  <c r="I38" i="3"/>
  <c r="C1621" i="1"/>
  <c r="F584" i="4"/>
  <c r="C578" i="1"/>
  <c r="D1431" i="1"/>
  <c r="I27" i="3"/>
  <c r="F88" i="5"/>
  <c r="C1093" i="1"/>
  <c r="D360" i="4"/>
  <c r="F361" i="4"/>
  <c r="C356" i="1"/>
  <c r="F140" i="4"/>
  <c r="C136" i="1"/>
  <c r="F629" i="4"/>
  <c r="C623" i="1"/>
  <c r="F125" i="4"/>
  <c r="C121" i="1"/>
  <c r="G336" i="9"/>
  <c r="E336" i="9" s="1"/>
  <c r="B336" i="9" s="1"/>
  <c r="F178" i="5"/>
  <c r="D177" i="5"/>
  <c r="C1182" i="1"/>
  <c r="F49" i="4"/>
  <c r="C45" i="1"/>
  <c r="E141" i="6"/>
  <c r="G347" i="9" s="1"/>
  <c r="E347" i="9" s="1"/>
  <c r="I1546" i="1"/>
  <c r="I1554" i="1"/>
  <c r="E310" i="9"/>
  <c r="B310" i="9" s="1"/>
  <c r="B342" i="9"/>
  <c r="D308" i="4"/>
  <c r="F309" i="4"/>
  <c r="C304" i="1"/>
  <c r="F106" i="4"/>
  <c r="C102" i="1"/>
  <c r="F147" i="5"/>
  <c r="C1152" i="1"/>
  <c r="F273" i="4"/>
  <c r="C269" i="1"/>
  <c r="F7" i="5"/>
  <c r="C1012" i="1"/>
  <c r="H21" i="3"/>
  <c r="E69" i="5"/>
  <c r="H19" i="9"/>
  <c r="E19" i="9" s="1"/>
  <c r="B19" i="9" s="1"/>
  <c r="F228" i="9"/>
  <c r="B228" i="9" s="1"/>
  <c r="D69" i="5"/>
  <c r="F129" i="6"/>
  <c r="C1525" i="1"/>
  <c r="F536" i="4"/>
  <c r="D535" i="4"/>
  <c r="C530" i="1"/>
  <c r="F230" i="4"/>
  <c r="C226" i="1"/>
  <c r="F82" i="4"/>
  <c r="C78" i="1"/>
  <c r="F274" i="5"/>
  <c r="C1278" i="1"/>
  <c r="E315" i="9"/>
  <c r="B315" i="9" s="1"/>
  <c r="F571" i="4"/>
  <c r="C565" i="1"/>
  <c r="H24" i="9"/>
  <c r="G24" i="9"/>
  <c r="E24" i="9" s="1"/>
  <c r="F153" i="4"/>
  <c r="D152" i="4"/>
  <c r="C149" i="1"/>
  <c r="G338" i="9"/>
  <c r="E338" i="9" s="1"/>
  <c r="B338" i="9" s="1"/>
  <c r="F203" i="5"/>
  <c r="C1207" i="1"/>
  <c r="H641" i="1"/>
  <c r="G641" i="1"/>
  <c r="F134" i="4"/>
  <c r="E535" i="4"/>
  <c r="I1569" i="1"/>
  <c r="I1562" i="1"/>
  <c r="I1544" i="1"/>
  <c r="F597" i="4"/>
  <c r="C591" i="1"/>
  <c r="F522" i="4"/>
  <c r="C516" i="1"/>
  <c r="F164" i="4"/>
  <c r="C160" i="1"/>
  <c r="F35" i="6"/>
  <c r="C1431" i="1"/>
  <c r="H27" i="3"/>
  <c r="F251" i="5"/>
  <c r="C1255" i="1"/>
  <c r="H24" i="3"/>
  <c r="E316" i="9"/>
  <c r="B316" i="9" s="1"/>
  <c r="H130" i="1"/>
  <c r="G130" i="1"/>
  <c r="E6" i="4"/>
  <c r="D3" i="1"/>
  <c r="F7" i="4"/>
  <c r="D6" i="4"/>
  <c r="C3" i="1"/>
  <c r="E341" i="9" l="1"/>
  <c r="E299" i="4"/>
  <c r="D148" i="1"/>
  <c r="I17" i="3"/>
  <c r="E346" i="9"/>
  <c r="B347" i="9"/>
  <c r="B24" i="9"/>
  <c r="D640" i="4"/>
  <c r="F535" i="4"/>
  <c r="C529" i="1"/>
  <c r="F69" i="5"/>
  <c r="C1074" i="1"/>
  <c r="H22" i="3"/>
  <c r="H160" i="1"/>
  <c r="G160" i="1"/>
  <c r="H591" i="1"/>
  <c r="G591" i="1"/>
  <c r="G149" i="1"/>
  <c r="H149" i="1"/>
  <c r="H1278" i="1"/>
  <c r="G1278" i="1"/>
  <c r="G226" i="1"/>
  <c r="H226" i="1"/>
  <c r="D1074" i="1"/>
  <c r="I22" i="3"/>
  <c r="E6" i="5"/>
  <c r="H269" i="1"/>
  <c r="G269" i="1"/>
  <c r="H102" i="1"/>
  <c r="G102" i="1"/>
  <c r="D417" i="4"/>
  <c r="F308" i="4"/>
  <c r="C303" i="1"/>
  <c r="H1621" i="1"/>
  <c r="G1621" i="1"/>
  <c r="H11" i="3"/>
  <c r="D422" i="4"/>
  <c r="C2" i="1"/>
  <c r="F6" i="4"/>
  <c r="H16" i="3"/>
  <c r="H1012" i="1"/>
  <c r="G1012" i="1"/>
  <c r="H1182" i="1"/>
  <c r="G1182" i="1"/>
  <c r="G121" i="1"/>
  <c r="H121" i="1"/>
  <c r="G136" i="1"/>
  <c r="H136" i="1"/>
  <c r="D418" i="4"/>
  <c r="F360" i="4"/>
  <c r="C355" i="1"/>
  <c r="H424" i="1"/>
  <c r="G424" i="1"/>
  <c r="H1255" i="1"/>
  <c r="G1255" i="1"/>
  <c r="E640" i="4"/>
  <c r="D634" i="1" s="1"/>
  <c r="D529" i="1"/>
  <c r="E639" i="4"/>
  <c r="D633" i="1" s="1"/>
  <c r="H1207" i="1"/>
  <c r="G1207" i="1"/>
  <c r="D299" i="4"/>
  <c r="F152" i="4"/>
  <c r="C148" i="1"/>
  <c r="H17" i="3"/>
  <c r="H565" i="1"/>
  <c r="G565" i="1"/>
  <c r="H1525" i="1"/>
  <c r="G1525" i="1"/>
  <c r="G3" i="1"/>
  <c r="H3" i="1"/>
  <c r="E300" i="4"/>
  <c r="D296" i="1" s="1"/>
  <c r="E422" i="4"/>
  <c r="D2" i="1"/>
  <c r="I16" i="3"/>
  <c r="E301" i="4"/>
  <c r="D297" i="1" s="1"/>
  <c r="H1431" i="1"/>
  <c r="G1431" i="1"/>
  <c r="H9" i="3"/>
  <c r="H516" i="1"/>
  <c r="G516" i="1"/>
  <c r="G78" i="1"/>
  <c r="H78" i="1"/>
  <c r="H530" i="1"/>
  <c r="G530" i="1"/>
  <c r="D6" i="5"/>
  <c r="H1152" i="1"/>
  <c r="G1152" i="1"/>
  <c r="G304" i="1"/>
  <c r="H304" i="1"/>
  <c r="D1537" i="1"/>
  <c r="G1537" i="1" s="1"/>
  <c r="I30" i="3"/>
  <c r="D176" i="5"/>
  <c r="F177" i="5"/>
  <c r="C1181" i="1"/>
  <c r="H23" i="3"/>
  <c r="H1093" i="1"/>
  <c r="G1093" i="1"/>
  <c r="H578" i="1"/>
  <c r="G578" i="1"/>
  <c r="H45" i="1"/>
  <c r="G45" i="1"/>
  <c r="H623" i="1"/>
  <c r="G623" i="1"/>
  <c r="H356" i="1"/>
  <c r="G356" i="1"/>
  <c r="H1537" i="1"/>
  <c r="D639" i="4"/>
  <c r="D295" i="1" l="1"/>
  <c r="E423" i="4"/>
  <c r="E424" i="4" s="1"/>
  <c r="D419" i="1" s="1"/>
  <c r="H1181" i="1"/>
  <c r="G1181" i="1"/>
  <c r="F639" i="4"/>
  <c r="C633" i="1"/>
  <c r="G306" i="9"/>
  <c r="E306" i="9" s="1"/>
  <c r="B306" i="9" s="1"/>
  <c r="G299" i="9"/>
  <c r="F6" i="5"/>
  <c r="C1011" i="1"/>
  <c r="D301" i="4"/>
  <c r="F299" i="4"/>
  <c r="D423" i="4"/>
  <c r="C295" i="1"/>
  <c r="F418" i="4"/>
  <c r="C413" i="1"/>
  <c r="D300" i="4"/>
  <c r="F417" i="4"/>
  <c r="C412" i="1"/>
  <c r="K3" i="9"/>
  <c r="I9" i="3"/>
  <c r="F176" i="5"/>
  <c r="C1180" i="1"/>
  <c r="E643" i="4"/>
  <c r="D417" i="1"/>
  <c r="D643" i="4"/>
  <c r="D424" i="4"/>
  <c r="F422" i="4"/>
  <c r="C417" i="1"/>
  <c r="H299" i="9"/>
  <c r="D1011" i="1"/>
  <c r="H529" i="1"/>
  <c r="G529" i="1"/>
  <c r="H148" i="1"/>
  <c r="G148" i="1"/>
  <c r="H355" i="1"/>
  <c r="G355" i="1"/>
  <c r="H303" i="1"/>
  <c r="G303" i="1"/>
  <c r="G2" i="1"/>
  <c r="H2" i="1"/>
  <c r="N3" i="9"/>
  <c r="I11" i="3"/>
  <c r="H1074" i="1"/>
  <c r="G1074" i="1"/>
  <c r="F640" i="4"/>
  <c r="C634" i="1"/>
  <c r="E425" i="4" l="1"/>
  <c r="D420" i="1" s="1"/>
  <c r="H20" i="9"/>
  <c r="D418" i="1"/>
  <c r="E644" i="4"/>
  <c r="D638" i="1" s="1"/>
  <c r="F424" i="4"/>
  <c r="C419" i="1"/>
  <c r="G412" i="1"/>
  <c r="H412" i="1"/>
  <c r="F301" i="4"/>
  <c r="C297" i="1"/>
  <c r="F643" i="4"/>
  <c r="C637" i="1"/>
  <c r="D637" i="1"/>
  <c r="H295" i="1"/>
  <c r="G295" i="1"/>
  <c r="H8" i="3"/>
  <c r="H1011" i="1"/>
  <c r="G1011" i="1"/>
  <c r="H633" i="1"/>
  <c r="G633" i="1"/>
  <c r="H634" i="1"/>
  <c r="G634" i="1"/>
  <c r="H417" i="1"/>
  <c r="G417" i="1"/>
  <c r="H1180" i="1"/>
  <c r="G1180" i="1"/>
  <c r="F300" i="4"/>
  <c r="C296" i="1"/>
  <c r="D644" i="4"/>
  <c r="D645" i="4" s="1"/>
  <c r="D425" i="4"/>
  <c r="F423" i="4"/>
  <c r="C418" i="1"/>
  <c r="G20" i="9"/>
  <c r="E20" i="9" s="1"/>
  <c r="B20" i="9" s="1"/>
  <c r="H413" i="1"/>
  <c r="G413" i="1"/>
  <c r="E299" i="9"/>
  <c r="E645" i="4" l="1"/>
  <c r="E646" i="4"/>
  <c r="E650" i="4" s="1"/>
  <c r="F645" i="4"/>
  <c r="C639" i="1"/>
  <c r="M3" i="9"/>
  <c r="D646" i="4"/>
  <c r="F644" i="4"/>
  <c r="C638" i="1"/>
  <c r="B299" i="9"/>
  <c r="H418" i="1"/>
  <c r="G418" i="1"/>
  <c r="G296" i="1"/>
  <c r="H296" i="1"/>
  <c r="F425" i="4"/>
  <c r="C420" i="1"/>
  <c r="E649" i="4"/>
  <c r="D639" i="1"/>
  <c r="H297" i="1"/>
  <c r="G297" i="1"/>
  <c r="H419" i="1"/>
  <c r="G419" i="1"/>
  <c r="H637" i="1"/>
  <c r="G637" i="1"/>
  <c r="D640" i="1" l="1"/>
  <c r="H638" i="1"/>
  <c r="G638" i="1"/>
  <c r="G334" i="9"/>
  <c r="E334" i="9" s="1"/>
  <c r="H334" i="9"/>
  <c r="H639" i="1"/>
  <c r="G639" i="1"/>
  <c r="D643" i="1"/>
  <c r="I18" i="3"/>
  <c r="F646" i="4"/>
  <c r="D650" i="4"/>
  <c r="C640" i="1"/>
  <c r="D644" i="1"/>
  <c r="I19" i="3"/>
  <c r="D649" i="4"/>
  <c r="H420" i="1"/>
  <c r="G420" i="1"/>
  <c r="G297" i="9"/>
  <c r="E297" i="9" s="1"/>
  <c r="B297" i="9" s="1"/>
  <c r="B334" i="9" l="1"/>
  <c r="E298" i="9"/>
  <c r="I8" i="3" s="1"/>
  <c r="H640" i="1"/>
  <c r="G640" i="1"/>
  <c r="H7" i="3"/>
  <c r="F649" i="4"/>
  <c r="C643" i="1"/>
  <c r="H18" i="3"/>
  <c r="F650" i="4"/>
  <c r="C644" i="1"/>
  <c r="H19" i="3"/>
  <c r="H644" i="1" l="1"/>
  <c r="G644" i="1"/>
  <c r="H643" i="1"/>
  <c r="G643" i="1"/>
  <c r="J3" i="9"/>
  <c r="H295" i="9" l="1"/>
  <c r="G295" i="9"/>
  <c r="E295" i="9" s="1"/>
  <c r="L293" i="9"/>
  <c r="F293" i="9" s="1"/>
  <c r="G18" i="9"/>
  <c r="H18" i="9"/>
  <c r="H22" i="9"/>
  <c r="I9" i="9"/>
  <c r="H16" i="9"/>
  <c r="K9" i="9"/>
  <c r="L15" i="9"/>
  <c r="K6" i="9"/>
  <c r="J11" i="9"/>
  <c r="I5" i="9"/>
  <c r="K11" i="9"/>
  <c r="J17" i="9"/>
  <c r="J5" i="9"/>
  <c r="L16" i="9"/>
  <c r="K5" i="9"/>
  <c r="J10" i="9"/>
  <c r="M16" i="9"/>
  <c r="G22" i="9"/>
  <c r="J7" i="9"/>
  <c r="I12" i="9"/>
  <c r="I6" i="9"/>
  <c r="K12" i="9"/>
  <c r="G17" i="9"/>
  <c r="J6" i="9"/>
  <c r="I11" i="9"/>
  <c r="E11" i="9" s="1"/>
  <c r="B11" i="9" s="1"/>
  <c r="H17" i="9"/>
  <c r="I8" i="9"/>
  <c r="M15" i="9"/>
  <c r="I13" i="9"/>
  <c r="K7" i="9"/>
  <c r="J12" i="9"/>
  <c r="J8" i="9"/>
  <c r="G15" i="9"/>
  <c r="K8" i="9"/>
  <c r="J13" i="9"/>
  <c r="I7" i="9"/>
  <c r="K13" i="9"/>
  <c r="K10" i="9"/>
  <c r="G16" i="9"/>
  <c r="H21" i="9"/>
  <c r="J9" i="9"/>
  <c r="H15" i="9"/>
  <c r="G21" i="9"/>
  <c r="I17" i="9"/>
  <c r="E22" i="9" l="1"/>
  <c r="B22" i="9" s="1"/>
  <c r="E7" i="9"/>
  <c r="B7" i="9" s="1"/>
  <c r="E16" i="9"/>
  <c r="F16" i="9"/>
  <c r="E15" i="9"/>
  <c r="E13" i="9"/>
  <c r="B13" i="9" s="1"/>
  <c r="E6" i="9"/>
  <c r="B6" i="9" s="1"/>
  <c r="E18" i="9"/>
  <c r="B18" i="9" s="1"/>
  <c r="E12" i="9"/>
  <c r="B12" i="9" s="1"/>
  <c r="E10" i="9"/>
  <c r="B10" i="9" s="1"/>
  <c r="E9" i="9"/>
  <c r="B9" i="9" s="1"/>
  <c r="B293" i="9"/>
  <c r="F23" i="9"/>
  <c r="E21" i="9"/>
  <c r="B21" i="9" s="1"/>
  <c r="E8" i="9"/>
  <c r="B8" i="9" s="1"/>
  <c r="E17" i="9"/>
  <c r="B17" i="9" s="1"/>
  <c r="F15" i="9"/>
  <c r="F14" i="9" s="1"/>
  <c r="B295" i="9"/>
  <c r="E23" i="9"/>
  <c r="I7" i="3" s="1"/>
  <c r="E5" i="9"/>
  <c r="B16" i="9" l="1"/>
  <c r="F3" i="9"/>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<sst xmlns="http://schemas.openxmlformats.org/spreadsheetml/2006/main" count="4719" uniqueCount="3650">
  <si>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</si>
  <si>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</si>
  <si>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</si>
  <si>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</si>
  <si>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</si>
  <si>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</si>
  <si>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</si>
  <si>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</si>
  <si>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</si>
  <si>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</si>
  <si>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</si>
  <si>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</si>
  <si>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</si>
  <si>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</si>
  <si>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</si>
  <si>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</si>
  <si>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</si>
  <si>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</si>
  <si>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</si>
  <si>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</si>
  <si>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</si>
  <si>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</si>
  <si>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</si>
  <si>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</si>
  <si>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</si>
  <si>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</si>
  <si>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</si>
  <si>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</si>
  <si>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</si>
  <si>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</si>
  <si>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</si>
  <si>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BOL</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</si>
  <si>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</si>
  <si>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</si>
  <si>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</si>
  <si>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</si>
  <si>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</si>
  <si>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</si>
  <si>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</si>
  <si>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</si>
  <si>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</si>
  <si>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</si>
  <si>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</si>
  <si>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</si>
  <si>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</si>
  <si>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</si>
  <si>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</si>
  <si>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</si>
  <si>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</si>
  <si>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</si>
  <si>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</si>
  <si>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</si>
  <si>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</si>
  <si>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</si>
  <si>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</si>
  <si>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</si>
  <si>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18073 - SREDNJA ŠKOLA BOL</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</si>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</sst>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615953.82000000007</v>
      </c>
      <c r="D2" s="6">
        <f>'PR-RAS'!E6</f>
        <v>674748.65000000014</v>
      </c>
      <c r="E2" s="6">
        <v>0</v>
      </c>
      <c r="F2" s="6">
        <v>0</v>
      </c>
      <c r="G2" s="7">
        <f t="shared" ref="G2:G274" si="0">(B2/1000)*(C2*1+D2*2)</f>
        <v>1965.4511200000004</v>
      </c>
      <c r="H2" s="7">
        <f t="shared" ref="H2:H274" si="1">ABS(C2-ROUND(C2,0))+ABS(D2-ROUND(D2,0))</f>
        <v>0.52999999979510903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520510.64</v>
      </c>
      <c r="D45" s="1">
        <f>'PR-RAS'!E49</f>
        <v>573690.93000000005</v>
      </c>
      <c r="E45" s="1">
        <v>0</v>
      </c>
      <c r="F45" s="1">
        <v>0</v>
      </c>
      <c r="G45" s="2">
        <f t="shared" si="0"/>
        <v>73387.26999999999</v>
      </c>
      <c r="H45" s="2">
        <f t="shared" si="1"/>
        <v>0.42999999993480742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491838.01</v>
      </c>
      <c r="D64" s="1">
        <f>'PR-RAS'!E68</f>
        <v>573690.93000000005</v>
      </c>
      <c r="E64" s="1">
        <v>0</v>
      </c>
      <c r="F64" s="1">
        <v>0</v>
      </c>
      <c r="G64" s="2">
        <f t="shared" si="0"/>
        <v>103270.85181000001</v>
      </c>
      <c r="H64" s="2">
        <f t="shared" si="1"/>
        <v>7.9999999958090484E-2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491838.01</v>
      </c>
      <c r="D65" s="1">
        <f>'PR-RAS'!E69</f>
        <v>573690.93000000005</v>
      </c>
      <c r="E65" s="1">
        <v>0</v>
      </c>
      <c r="F65" s="1">
        <v>0</v>
      </c>
      <c r="G65" s="2">
        <f t="shared" si="0"/>
        <v>104910.07168000001</v>
      </c>
      <c r="H65" s="2">
        <f t="shared" si="1"/>
        <v>7.9999999958090484E-2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6077.4</v>
      </c>
      <c r="D70" s="1">
        <f>'PR-RAS'!E74</f>
        <v>0</v>
      </c>
      <c r="E70" s="1">
        <v>0</v>
      </c>
      <c r="F70" s="1">
        <v>0</v>
      </c>
      <c r="G70" s="2">
        <f t="shared" si="0"/>
        <v>419.34059999999999</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6077.4</v>
      </c>
      <c r="D71" s="1">
        <f>'PR-RAS'!E75</f>
        <v>0</v>
      </c>
      <c r="E71" s="1">
        <v>0</v>
      </c>
      <c r="F71" s="1">
        <v>0</v>
      </c>
      <c r="G71" s="2">
        <f t="shared" si="0"/>
        <v>425.41800000000001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22595.23</v>
      </c>
      <c r="D73" s="1">
        <f>'PR-RAS'!E77</f>
        <v>0</v>
      </c>
      <c r="E73" s="1">
        <v>0</v>
      </c>
      <c r="F73" s="1">
        <v>0</v>
      </c>
      <c r="G73" s="2">
        <f t="shared" si="0"/>
        <v>1626.8565599999999</v>
      </c>
      <c r="H73" s="2">
        <f t="shared" si="1"/>
        <v>0.22999999999956344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3389.28</v>
      </c>
      <c r="D74" s="1">
        <f>'PR-RAS'!E78</f>
        <v>0</v>
      </c>
      <c r="E74" s="1">
        <v>0</v>
      </c>
      <c r="F74" s="1">
        <v>0</v>
      </c>
      <c r="G74" s="2">
        <f t="shared" si="0"/>
        <v>247.41744</v>
      </c>
      <c r="H74" s="2">
        <f t="shared" si="1"/>
        <v>0.28000000000020009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19205.95</v>
      </c>
      <c r="D76" s="1">
        <f>'PR-RAS'!E80</f>
        <v>0</v>
      </c>
      <c r="E76" s="1">
        <v>0</v>
      </c>
      <c r="F76" s="1">
        <v>0</v>
      </c>
      <c r="G76" s="2">
        <f t="shared" si="0"/>
        <v>1440.44625</v>
      </c>
      <c r="H76" s="2">
        <f t="shared" si="1"/>
        <v>4.9999999999272404E-2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0.34</v>
      </c>
      <c r="D78" s="1">
        <f>'PR-RAS'!E82</f>
        <v>0.46</v>
      </c>
      <c r="E78" s="1">
        <v>0</v>
      </c>
      <c r="F78" s="1">
        <v>0</v>
      </c>
      <c r="G78" s="2">
        <f t="shared" si="0"/>
        <v>9.7019999999999995E-2</v>
      </c>
      <c r="H78" s="2">
        <f t="shared" si="1"/>
        <v>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0.34</v>
      </c>
      <c r="D79" s="1">
        <f>'PR-RAS'!E83</f>
        <v>0.46</v>
      </c>
      <c r="E79" s="1">
        <v>0</v>
      </c>
      <c r="F79" s="1">
        <v>0</v>
      </c>
      <c r="G79" s="2">
        <f t="shared" si="0"/>
        <v>9.8280000000000006E-2</v>
      </c>
      <c r="H79" s="2">
        <f t="shared" si="1"/>
        <v>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0.34</v>
      </c>
      <c r="D81" s="1">
        <f>'PR-RAS'!E85</f>
        <v>0.46</v>
      </c>
      <c r="E81" s="1">
        <v>0</v>
      </c>
      <c r="F81" s="1">
        <v>0</v>
      </c>
      <c r="G81" s="2">
        <f t="shared" si="0"/>
        <v>0.1008</v>
      </c>
      <c r="H81" s="2">
        <f t="shared" si="1"/>
        <v>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764.53</v>
      </c>
      <c r="D102" s="1">
        <f>'PR-RAS'!E106</f>
        <v>2417.02</v>
      </c>
      <c r="E102" s="1">
        <v>0</v>
      </c>
      <c r="F102" s="1">
        <v>0</v>
      </c>
      <c r="G102" s="2">
        <f t="shared" si="0"/>
        <v>565.45556999999997</v>
      </c>
      <c r="H102" s="2">
        <f t="shared" si="1"/>
        <v>0.49000000000000909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764.53</v>
      </c>
      <c r="D108" s="1">
        <f>'PR-RAS'!E112</f>
        <v>2417.02</v>
      </c>
      <c r="E108" s="1">
        <v>0</v>
      </c>
      <c r="F108" s="1">
        <v>0</v>
      </c>
      <c r="G108" s="2">
        <f t="shared" si="0"/>
        <v>599.04698999999994</v>
      </c>
      <c r="H108" s="2">
        <f t="shared" si="1"/>
        <v>0.49000000000000909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764.53</v>
      </c>
      <c r="D113" s="1">
        <f>'PR-RAS'!E117</f>
        <v>2417.02</v>
      </c>
      <c r="E113" s="1">
        <v>0</v>
      </c>
      <c r="F113" s="1">
        <v>0</v>
      </c>
      <c r="G113" s="2">
        <f t="shared" si="0"/>
        <v>627.03984000000003</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9820.8799999999992</v>
      </c>
      <c r="D121" s="1">
        <f>'PR-RAS'!E125</f>
        <v>1205.52</v>
      </c>
      <c r="E121" s="1">
        <v>0</v>
      </c>
      <c r="F121" s="1">
        <v>0</v>
      </c>
      <c r="G121" s="2">
        <f t="shared" si="0"/>
        <v>1467.8303999999998</v>
      </c>
      <c r="H121" s="2">
        <f t="shared" si="1"/>
        <v>0.60000000000081855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8685.8799999999992</v>
      </c>
      <c r="D122" s="1">
        <f>'PR-RAS'!E126</f>
        <v>725.52</v>
      </c>
      <c r="E122" s="1">
        <v>0</v>
      </c>
      <c r="F122" s="1">
        <v>0</v>
      </c>
      <c r="G122" s="2">
        <f t="shared" si="0"/>
        <v>1226.5673199999997</v>
      </c>
      <c r="H122" s="2">
        <f t="shared" si="1"/>
        <v>0.60000000000081855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946.52</v>
      </c>
      <c r="D123" s="1">
        <f>'PR-RAS'!E127</f>
        <v>287.38</v>
      </c>
      <c r="E123" s="1">
        <v>0</v>
      </c>
      <c r="F123" s="1">
        <v>0</v>
      </c>
      <c r="G123" s="2">
        <f t="shared" si="0"/>
        <v>185.59616</v>
      </c>
      <c r="H123" s="2">
        <f t="shared" si="1"/>
        <v>0.86000000000001364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7739.36</v>
      </c>
      <c r="D124" s="1">
        <f>'PR-RAS'!E128</f>
        <v>438.14</v>
      </c>
      <c r="E124" s="1">
        <v>0</v>
      </c>
      <c r="F124" s="1">
        <v>0</v>
      </c>
      <c r="G124" s="2">
        <f t="shared" si="0"/>
        <v>1059.72372</v>
      </c>
      <c r="H124" s="2">
        <f t="shared" si="1"/>
        <v>0.49999999999965894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1135</v>
      </c>
      <c r="D125" s="1">
        <f>'PR-RAS'!E129</f>
        <v>480</v>
      </c>
      <c r="E125" s="1">
        <v>0</v>
      </c>
      <c r="F125" s="1">
        <v>0</v>
      </c>
      <c r="G125" s="2">
        <f t="shared" si="0"/>
        <v>259.77999999999997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1135</v>
      </c>
      <c r="D126" s="1">
        <f>'PR-RAS'!E130</f>
        <v>480</v>
      </c>
      <c r="E126" s="1">
        <v>0</v>
      </c>
      <c r="F126" s="1">
        <v>0</v>
      </c>
      <c r="G126" s="2">
        <f t="shared" si="0"/>
        <v>261.875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81357.429999999993</v>
      </c>
      <c r="D130" s="1">
        <f>'PR-RAS'!E134</f>
        <v>83950.29</v>
      </c>
      <c r="E130" s="1">
        <v>0</v>
      </c>
      <c r="F130" s="1">
        <v>0</v>
      </c>
      <c r="G130" s="2">
        <f t="shared" si="0"/>
        <v>32154.283289999999</v>
      </c>
      <c r="H130" s="2">
        <f t="shared" si="1"/>
        <v>0.71999999998661224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81357.429999999993</v>
      </c>
      <c r="D131" s="1">
        <f>'PR-RAS'!E135</f>
        <v>83950.29</v>
      </c>
      <c r="E131" s="1">
        <v>0</v>
      </c>
      <c r="F131" s="1">
        <v>0</v>
      </c>
      <c r="G131" s="2">
        <f t="shared" si="0"/>
        <v>32403.541299999997</v>
      </c>
      <c r="H131" s="2">
        <f t="shared" si="1"/>
        <v>0.71999999998661224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81357.429999999993</v>
      </c>
      <c r="D132" s="1">
        <f>'PR-RAS'!E136</f>
        <v>83950.29</v>
      </c>
      <c r="E132" s="1">
        <v>0</v>
      </c>
      <c r="F132" s="1">
        <v>0</v>
      </c>
      <c r="G132" s="2">
        <f t="shared" si="0"/>
        <v>32652.799309999999</v>
      </c>
      <c r="H132" s="2">
        <f t="shared" si="1"/>
        <v>0.71999999998661224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3500</v>
      </c>
      <c r="D136" s="1">
        <f>'PR-RAS'!E140</f>
        <v>13484.43</v>
      </c>
      <c r="E136" s="1">
        <v>0</v>
      </c>
      <c r="F136" s="1">
        <v>0</v>
      </c>
      <c r="G136" s="2">
        <f t="shared" si="0"/>
        <v>4113.2961000000005</v>
      </c>
      <c r="H136" s="2">
        <f t="shared" si="1"/>
        <v>0.43000000000029104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3500</v>
      </c>
      <c r="D147" s="1">
        <f>'PR-RAS'!E151</f>
        <v>13484.43</v>
      </c>
      <c r="E147" s="1">
        <v>0</v>
      </c>
      <c r="F147" s="1">
        <v>0</v>
      </c>
      <c r="G147" s="2">
        <f t="shared" si="0"/>
        <v>4448.4535599999999</v>
      </c>
      <c r="H147" s="2">
        <f t="shared" si="1"/>
        <v>0.43000000000029104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585298.16</v>
      </c>
      <c r="D148" s="1">
        <f>'PR-RAS'!E152</f>
        <v>789928.96000000008</v>
      </c>
      <c r="E148" s="1">
        <v>0</v>
      </c>
      <c r="F148" s="1">
        <v>0</v>
      </c>
      <c r="G148" s="2">
        <f t="shared" si="0"/>
        <v>318277.94375999999</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481538.89</v>
      </c>
      <c r="D149" s="1">
        <f>'PR-RAS'!E153</f>
        <v>648953.56000000006</v>
      </c>
      <c r="E149" s="1">
        <v>0</v>
      </c>
      <c r="F149" s="1">
        <v>0</v>
      </c>
      <c r="G149" s="2">
        <f t="shared" si="0"/>
        <v>263358.00948000001</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403914.57</v>
      </c>
      <c r="D150" s="1">
        <f>'PR-RAS'!E154</f>
        <v>546137.35</v>
      </c>
      <c r="E150" s="1">
        <v>0</v>
      </c>
      <c r="F150" s="1">
        <v>0</v>
      </c>
      <c r="G150" s="2">
        <f t="shared" si="0"/>
        <v>222932.20123000001</v>
      </c>
      <c r="H150" s="2">
        <f t="shared" si="1"/>
        <v>0.77999999996973202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403914.57</v>
      </c>
      <c r="D151" s="1">
        <f>'PR-RAS'!E155</f>
        <v>546137.35</v>
      </c>
      <c r="E151" s="1">
        <v>0</v>
      </c>
      <c r="F151" s="1">
        <v>0</v>
      </c>
      <c r="G151" s="2">
        <f t="shared" si="0"/>
        <v>224428.39050000001</v>
      </c>
      <c r="H151" s="2">
        <f t="shared" si="1"/>
        <v>0.77999999996973202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16686.88</v>
      </c>
      <c r="D155" s="1">
        <f>'PR-RAS'!E159</f>
        <v>21418.53</v>
      </c>
      <c r="E155" s="1">
        <v>0</v>
      </c>
      <c r="F155" s="1">
        <v>0</v>
      </c>
      <c r="G155" s="2">
        <f t="shared" si="0"/>
        <v>9166.6867600000005</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60937.440000000002</v>
      </c>
      <c r="D156" s="1">
        <f>'PR-RAS'!E160</f>
        <v>81397.680000000008</v>
      </c>
      <c r="E156" s="1">
        <v>0</v>
      </c>
      <c r="F156" s="1">
        <v>0</v>
      </c>
      <c r="G156" s="2">
        <f t="shared" si="0"/>
        <v>34678.584000000003</v>
      </c>
      <c r="H156" s="2">
        <f t="shared" si="1"/>
        <v>0.75999999999476131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60937.440000000002</v>
      </c>
      <c r="D158" s="1">
        <f>'PR-RAS'!E162</f>
        <v>81382.960000000006</v>
      </c>
      <c r="E158" s="1">
        <v>0</v>
      </c>
      <c r="F158" s="1">
        <v>0</v>
      </c>
      <c r="G158" s="2">
        <f t="shared" si="0"/>
        <v>35121.427520000005</v>
      </c>
      <c r="H158" s="2">
        <f t="shared" si="1"/>
        <v>0.47999999999592546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14.72</v>
      </c>
      <c r="E159" s="1">
        <v>0</v>
      </c>
      <c r="F159" s="1">
        <v>0</v>
      </c>
      <c r="G159" s="2">
        <f t="shared" si="0"/>
        <v>4.6515200000000005</v>
      </c>
      <c r="H159" s="2">
        <f t="shared" si="1"/>
        <v>0.27999999999999936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103183.84999999999</v>
      </c>
      <c r="D160" s="1">
        <f>'PR-RAS'!E164</f>
        <v>139548.61000000002</v>
      </c>
      <c r="E160" s="1">
        <v>0</v>
      </c>
      <c r="F160" s="1">
        <v>0</v>
      </c>
      <c r="G160" s="2">
        <f t="shared" si="0"/>
        <v>60782.690130000003</v>
      </c>
      <c r="H160" s="2">
        <f t="shared" si="1"/>
        <v>0.53999999999359716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27387.61</v>
      </c>
      <c r="D161" s="1">
        <f>'PR-RAS'!E165</f>
        <v>32718.730000000003</v>
      </c>
      <c r="E161" s="1">
        <v>0</v>
      </c>
      <c r="F161" s="1">
        <v>0</v>
      </c>
      <c r="G161" s="2">
        <f t="shared" si="0"/>
        <v>14852.011200000001</v>
      </c>
      <c r="H161" s="2">
        <f t="shared" si="1"/>
        <v>0.6599999999962165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6653.57</v>
      </c>
      <c r="D162" s="1">
        <f>'PR-RAS'!E166</f>
        <v>4937.18</v>
      </c>
      <c r="E162" s="1">
        <v>0</v>
      </c>
      <c r="F162" s="1">
        <v>0</v>
      </c>
      <c r="G162" s="2">
        <f t="shared" si="0"/>
        <v>2660.9967300000003</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19184.04</v>
      </c>
      <c r="D163" s="1">
        <f>'PR-RAS'!E167</f>
        <v>20853.97</v>
      </c>
      <c r="E163" s="1">
        <v>0</v>
      </c>
      <c r="F163" s="1">
        <v>0</v>
      </c>
      <c r="G163" s="2">
        <f t="shared" si="0"/>
        <v>9864.5007600000008</v>
      </c>
      <c r="H163" s="2">
        <f t="shared" si="1"/>
        <v>6.9999999999708962E-2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1550</v>
      </c>
      <c r="D164" s="1">
        <f>'PR-RAS'!E168</f>
        <v>6927.58</v>
      </c>
      <c r="E164" s="1">
        <v>0</v>
      </c>
      <c r="F164" s="1">
        <v>0</v>
      </c>
      <c r="G164" s="2">
        <f t="shared" si="0"/>
        <v>2511.04108</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39013.539999999994</v>
      </c>
      <c r="D166" s="1">
        <f>'PR-RAS'!E170</f>
        <v>44985.850000000006</v>
      </c>
      <c r="E166" s="1">
        <v>0</v>
      </c>
      <c r="F166" s="1">
        <v>0</v>
      </c>
      <c r="G166" s="2">
        <f t="shared" si="0"/>
        <v>21282.564600000002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6466.46</v>
      </c>
      <c r="D167" s="1">
        <f>'PR-RAS'!E171</f>
        <v>5877.36</v>
      </c>
      <c r="E167" s="1">
        <v>0</v>
      </c>
      <c r="F167" s="1">
        <v>0</v>
      </c>
      <c r="G167" s="2">
        <f t="shared" si="0"/>
        <v>3024.7158800000002</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21290.23</v>
      </c>
      <c r="D168" s="1">
        <f>'PR-RAS'!E172</f>
        <v>22646.71</v>
      </c>
      <c r="E168" s="1">
        <v>0</v>
      </c>
      <c r="F168" s="1">
        <v>0</v>
      </c>
      <c r="G168" s="2">
        <f t="shared" si="0"/>
        <v>11119.46955</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8429.01</v>
      </c>
      <c r="D169" s="1">
        <f>'PR-RAS'!E173</f>
        <v>11389.45</v>
      </c>
      <c r="E169" s="1">
        <v>0</v>
      </c>
      <c r="F169" s="1">
        <v>0</v>
      </c>
      <c r="G169" s="2">
        <f t="shared" si="0"/>
        <v>5242.9288800000013</v>
      </c>
      <c r="H169" s="2">
        <f t="shared" si="1"/>
        <v>0.46000000000094587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2354.06</v>
      </c>
      <c r="D170" s="1">
        <f>'PR-RAS'!E174</f>
        <v>3313.87</v>
      </c>
      <c r="E170" s="1">
        <v>0</v>
      </c>
      <c r="F170" s="1">
        <v>0</v>
      </c>
      <c r="G170" s="2">
        <f t="shared" si="0"/>
        <v>1517.9241999999999</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473.78</v>
      </c>
      <c r="D171" s="1">
        <f>'PR-RAS'!E175</f>
        <v>1758.46</v>
      </c>
      <c r="E171" s="1">
        <v>0</v>
      </c>
      <c r="F171" s="1">
        <v>0</v>
      </c>
      <c r="G171" s="2">
        <f t="shared" si="0"/>
        <v>678.41899999999998</v>
      </c>
      <c r="H171" s="2">
        <f t="shared" si="1"/>
        <v>0.68000000000006366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34433.339999999997</v>
      </c>
      <c r="D174" s="1">
        <f>'PR-RAS'!E178</f>
        <v>54467.46</v>
      </c>
      <c r="E174" s="1">
        <v>0</v>
      </c>
      <c r="F174" s="1">
        <v>0</v>
      </c>
      <c r="G174" s="2">
        <f t="shared" si="0"/>
        <v>24802.708979999999</v>
      </c>
      <c r="H174" s="2">
        <f t="shared" si="1"/>
        <v>0.79999999999563443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2200.23</v>
      </c>
      <c r="D175" s="1">
        <f>'PR-RAS'!E179</f>
        <v>1300.75</v>
      </c>
      <c r="E175" s="1">
        <v>0</v>
      </c>
      <c r="F175" s="1">
        <v>0</v>
      </c>
      <c r="G175" s="2">
        <f t="shared" si="0"/>
        <v>835.50101999999981</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11345.2</v>
      </c>
      <c r="D176" s="1">
        <f>'PR-RAS'!E180</f>
        <v>34750.33</v>
      </c>
      <c r="E176" s="1">
        <v>0</v>
      </c>
      <c r="F176" s="1">
        <v>0</v>
      </c>
      <c r="G176" s="2">
        <f t="shared" si="0"/>
        <v>14148.0255</v>
      </c>
      <c r="H176" s="2">
        <f t="shared" si="1"/>
        <v>0.53000000000247383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1318.29</v>
      </c>
      <c r="D178" s="1">
        <f>'PR-RAS'!E182</f>
        <v>1899.75</v>
      </c>
      <c r="E178" s="1">
        <v>0</v>
      </c>
      <c r="F178" s="1">
        <v>0</v>
      </c>
      <c r="G178" s="2">
        <f t="shared" si="0"/>
        <v>905.84882999999991</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298.43</v>
      </c>
      <c r="D180" s="1">
        <f>'PR-RAS'!E184</f>
        <v>2553.88</v>
      </c>
      <c r="E180" s="1">
        <v>0</v>
      </c>
      <c r="F180" s="1">
        <v>0</v>
      </c>
      <c r="G180" s="2">
        <f t="shared" si="0"/>
        <v>967.70801000000006</v>
      </c>
      <c r="H180" s="2">
        <f t="shared" si="1"/>
        <v>0.54999999999989768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5202.24</v>
      </c>
      <c r="D181" s="1">
        <f>'PR-RAS'!E185</f>
        <v>13121.75</v>
      </c>
      <c r="E181" s="1">
        <v>0</v>
      </c>
      <c r="F181" s="1">
        <v>0</v>
      </c>
      <c r="G181" s="2">
        <f t="shared" si="0"/>
        <v>5660.2331999999997</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798.1</v>
      </c>
      <c r="D182" s="1">
        <f>'PR-RAS'!E186</f>
        <v>795.19</v>
      </c>
      <c r="E182" s="1">
        <v>0</v>
      </c>
      <c r="F182" s="1">
        <v>0</v>
      </c>
      <c r="G182" s="2">
        <f t="shared" si="0"/>
        <v>432.31488000000002</v>
      </c>
      <c r="H182" s="2">
        <f t="shared" si="1"/>
        <v>0.29000000000007731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13270.85</v>
      </c>
      <c r="D183" s="1">
        <f>'PR-RAS'!E187</f>
        <v>45.81</v>
      </c>
      <c r="E183" s="1">
        <v>0</v>
      </c>
      <c r="F183" s="1">
        <v>0</v>
      </c>
      <c r="G183" s="2">
        <f t="shared" si="0"/>
        <v>2431.9695400000001</v>
      </c>
      <c r="H183" s="2">
        <f t="shared" si="1"/>
        <v>0.33999999999963393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v>
      </c>
      <c r="D184" s="1">
        <f>'PR-RAS'!E188</f>
        <v>880</v>
      </c>
      <c r="E184" s="1">
        <v>0</v>
      </c>
      <c r="F184" s="1">
        <v>0</v>
      </c>
      <c r="G184" s="2">
        <f t="shared" si="0"/>
        <v>376.98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2049.36</v>
      </c>
      <c r="D190" s="1">
        <f>'PR-RAS'!E194</f>
        <v>6496.57</v>
      </c>
      <c r="E190" s="1">
        <v>0</v>
      </c>
      <c r="F190" s="1">
        <v>0</v>
      </c>
      <c r="G190" s="2">
        <f t="shared" si="0"/>
        <v>2843.0324999999998</v>
      </c>
      <c r="H190" s="2">
        <f t="shared" si="1"/>
        <v>0.79000000000041837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80</v>
      </c>
      <c r="D194" s="1">
        <f>'PR-RAS'!E198</f>
        <v>110</v>
      </c>
      <c r="E194" s="1">
        <v>0</v>
      </c>
      <c r="F194" s="1">
        <v>0</v>
      </c>
      <c r="G194" s="2">
        <f t="shared" si="0"/>
        <v>57.9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53.1</v>
      </c>
      <c r="D195" s="1">
        <f>'PR-RAS'!E199</f>
        <v>144.03</v>
      </c>
      <c r="E195" s="1">
        <v>0</v>
      </c>
      <c r="F195" s="1">
        <v>0</v>
      </c>
      <c r="G195" s="2">
        <f t="shared" si="0"/>
        <v>66.185040000000001</v>
      </c>
      <c r="H195" s="2">
        <f t="shared" si="1"/>
        <v>0.13000000000000256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875</v>
      </c>
      <c r="D196" s="1">
        <f>'PR-RAS'!E200</f>
        <v>653.25</v>
      </c>
      <c r="E196" s="1">
        <v>0</v>
      </c>
      <c r="F196" s="1">
        <v>0</v>
      </c>
      <c r="G196" s="2">
        <f t="shared" si="0"/>
        <v>425.39250000000004</v>
      </c>
      <c r="H196" s="2">
        <f t="shared" si="1"/>
        <v>0.25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1041.26</v>
      </c>
      <c r="D197" s="1">
        <f>'PR-RAS'!E201</f>
        <v>5589.29</v>
      </c>
      <c r="E197" s="1">
        <v>0</v>
      </c>
      <c r="F197" s="1">
        <v>0</v>
      </c>
      <c r="G197" s="2">
        <f t="shared" si="0"/>
        <v>2395.0886399999999</v>
      </c>
      <c r="H197" s="2">
        <f t="shared" si="1"/>
        <v>0.54999999999995453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295.89999999999998</v>
      </c>
      <c r="D198" s="1">
        <f>'PR-RAS'!E202</f>
        <v>1079.74</v>
      </c>
      <c r="E198" s="1">
        <v>0</v>
      </c>
      <c r="F198" s="1">
        <v>0</v>
      </c>
      <c r="G198" s="2">
        <f t="shared" si="0"/>
        <v>483.70986000000005</v>
      </c>
      <c r="H198" s="2">
        <f t="shared" si="1"/>
        <v>0.36000000000001364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295.89999999999998</v>
      </c>
      <c r="D212" s="1">
        <f>'PR-RAS'!E216</f>
        <v>1079.74</v>
      </c>
      <c r="E212" s="1">
        <v>0</v>
      </c>
      <c r="F212" s="1">
        <v>0</v>
      </c>
      <c r="G212" s="2">
        <f t="shared" si="0"/>
        <v>518.08518000000004</v>
      </c>
      <c r="H212" s="2">
        <f t="shared" si="1"/>
        <v>0.36000000000001364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295.89999999999998</v>
      </c>
      <c r="D213" s="1">
        <f>'PR-RAS'!E217</f>
        <v>350.08</v>
      </c>
      <c r="E213" s="1">
        <v>0</v>
      </c>
      <c r="F213" s="1">
        <v>0</v>
      </c>
      <c r="G213" s="2">
        <f t="shared" si="0"/>
        <v>211.16471999999999</v>
      </c>
      <c r="H213" s="2">
        <f t="shared" si="1"/>
        <v>0.18000000000000682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585.39</v>
      </c>
      <c r="E215" s="1">
        <v>0</v>
      </c>
      <c r="F215" s="1">
        <v>0</v>
      </c>
      <c r="G215" s="2">
        <f t="shared" si="0"/>
        <v>250.54692</v>
      </c>
      <c r="H215" s="2">
        <f t="shared" si="1"/>
        <v>0.38999999999998636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144.27000000000001</v>
      </c>
      <c r="E216" s="1">
        <v>0</v>
      </c>
      <c r="F216" s="1">
        <v>0</v>
      </c>
      <c r="G216" s="2">
        <f t="shared" si="0"/>
        <v>62.036100000000005</v>
      </c>
      <c r="H216" s="2">
        <f t="shared" si="1"/>
        <v>0.27000000000001023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279.52</v>
      </c>
      <c r="D269" s="1">
        <f>'PR-RAS'!E273</f>
        <v>347.05</v>
      </c>
      <c r="E269" s="1">
        <v>0</v>
      </c>
      <c r="F269" s="1">
        <v>0</v>
      </c>
      <c r="G269" s="2">
        <f t="shared" si="0"/>
        <v>260.93016</v>
      </c>
      <c r="H269" s="2">
        <f t="shared" si="1"/>
        <v>0.53000000000002956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279.52</v>
      </c>
      <c r="D270" s="1">
        <f>'PR-RAS'!E274</f>
        <v>347.05</v>
      </c>
      <c r="E270" s="1">
        <v>0</v>
      </c>
      <c r="F270" s="1">
        <v>0</v>
      </c>
      <c r="G270" s="2">
        <f t="shared" si="0"/>
        <v>261.90378000000004</v>
      </c>
      <c r="H270" s="2">
        <f t="shared" si="1"/>
        <v>0.53000000000002956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279.52</v>
      </c>
      <c r="D272" s="1">
        <f>'PR-RAS'!E276</f>
        <v>347.05</v>
      </c>
      <c r="E272" s="1">
        <v>0</v>
      </c>
      <c r="F272" s="1">
        <v>0</v>
      </c>
      <c r="G272" s="2">
        <f t="shared" si="0"/>
        <v>263.85102000000001</v>
      </c>
      <c r="H272" s="2">
        <f t="shared" si="1"/>
        <v>0.53000000000002956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585298.16</v>
      </c>
      <c r="D295" s="1">
        <f>'PR-RAS'!E299</f>
        <v>789928.96000000008</v>
      </c>
      <c r="E295" s="1">
        <v>0</v>
      </c>
      <c r="F295" s="1">
        <v>0</v>
      </c>
      <c r="G295" s="2">
        <f t="shared" si="12"/>
        <v>636555.88751999999</v>
      </c>
      <c r="H295" s="2">
        <f t="shared" si="13"/>
        <v>0.19999999995343387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30655.660000000033</v>
      </c>
      <c r="D296" s="1">
        <f>'PR-RAS'!E300</f>
        <v>0</v>
      </c>
      <c r="E296" s="1">
        <v>0</v>
      </c>
      <c r="F296" s="1">
        <v>0</v>
      </c>
      <c r="G296" s="2">
        <f t="shared" si="12"/>
        <v>9043.4197000000095</v>
      </c>
      <c r="H296" s="2">
        <f t="shared" si="13"/>
        <v>0.33999999996740371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115180.30999999994</v>
      </c>
      <c r="E297" s="1">
        <v>0</v>
      </c>
      <c r="F297" s="1">
        <v>0</v>
      </c>
      <c r="G297" s="2">
        <f t="shared" si="12"/>
        <v>68186.74351999996</v>
      </c>
      <c r="H297" s="2">
        <f t="shared" si="13"/>
        <v>0.30999999993946403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248788.53</v>
      </c>
      <c r="D298" s="1">
        <f>'PR-RAS'!E302</f>
        <v>104419.97</v>
      </c>
      <c r="E298" s="1">
        <v>0</v>
      </c>
      <c r="F298" s="1">
        <v>0</v>
      </c>
      <c r="G298" s="2">
        <f t="shared" si="12"/>
        <v>135915.65558999998</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499.57</v>
      </c>
      <c r="D300" s="1">
        <f>'PR-RAS'!E304</f>
        <v>96285.4</v>
      </c>
      <c r="E300" s="1">
        <v>0</v>
      </c>
      <c r="F300" s="1">
        <v>0</v>
      </c>
      <c r="G300" s="2">
        <f t="shared" si="12"/>
        <v>57728.040629999996</v>
      </c>
      <c r="H300" s="2">
        <f t="shared" si="13"/>
        <v>0.82999999999418606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387.36</v>
      </c>
      <c r="D301" s="1">
        <f>'PR-RAS'!E305</f>
        <v>1453.68</v>
      </c>
      <c r="E301" s="1">
        <v>0</v>
      </c>
      <c r="F301" s="1">
        <v>0</v>
      </c>
      <c r="G301" s="2">
        <f t="shared" si="12"/>
        <v>988.41600000000005</v>
      </c>
      <c r="H301" s="2">
        <f t="shared" si="13"/>
        <v>0.67999999999994998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360</v>
      </c>
      <c r="D355" s="1">
        <f>'PR-RAS'!E360</f>
        <v>12972.27</v>
      </c>
      <c r="E355" s="1">
        <v>0</v>
      </c>
      <c r="F355" s="1">
        <v>0</v>
      </c>
      <c r="G355" s="2">
        <f t="shared" si="12"/>
        <v>9311.8071600000003</v>
      </c>
      <c r="H355" s="2">
        <f t="shared" si="13"/>
        <v>0.27000000000043656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360</v>
      </c>
      <c r="D368" s="1">
        <f>'PR-RAS'!E373</f>
        <v>5323.5899999999992</v>
      </c>
      <c r="E368" s="1">
        <v>0</v>
      </c>
      <c r="F368" s="1">
        <v>0</v>
      </c>
      <c r="G368" s="2">
        <f t="shared" si="12"/>
        <v>4039.6350599999992</v>
      </c>
      <c r="H368" s="2">
        <f t="shared" si="13"/>
        <v>0.41000000000076398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360</v>
      </c>
      <c r="D374" s="1">
        <f>'PR-RAS'!E379</f>
        <v>4928.1499999999996</v>
      </c>
      <c r="E374" s="1">
        <v>0</v>
      </c>
      <c r="F374" s="1">
        <v>0</v>
      </c>
      <c r="G374" s="2">
        <f t="shared" si="12"/>
        <v>3810.6798999999996</v>
      </c>
      <c r="H374" s="2">
        <f t="shared" si="13"/>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360</v>
      </c>
      <c r="D375" s="1">
        <f>'PR-RAS'!E380</f>
        <v>1606.25</v>
      </c>
      <c r="E375" s="1">
        <v>0</v>
      </c>
      <c r="F375" s="1">
        <v>0</v>
      </c>
      <c r="G375" s="2">
        <f t="shared" si="12"/>
        <v>1336.115</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3321.9</v>
      </c>
      <c r="E377" s="1">
        <v>0</v>
      </c>
      <c r="F377" s="1">
        <v>0</v>
      </c>
      <c r="G377" s="2">
        <f t="shared" si="12"/>
        <v>2498.0688</v>
      </c>
      <c r="H377" s="2">
        <f t="shared" si="13"/>
        <v>9.9999999999909051E-2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395.44</v>
      </c>
      <c r="E388" s="1">
        <v>0</v>
      </c>
      <c r="F388" s="1">
        <v>0</v>
      </c>
      <c r="G388" s="2">
        <f t="shared" si="12"/>
        <v>306.07056</v>
      </c>
      <c r="H388" s="2">
        <f t="shared" si="13"/>
        <v>0.43999999999999773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395.44</v>
      </c>
      <c r="E389" s="1">
        <v>0</v>
      </c>
      <c r="F389" s="1">
        <v>0</v>
      </c>
      <c r="G389" s="2">
        <f t="shared" si="12"/>
        <v>306.86144000000002</v>
      </c>
      <c r="H389" s="2">
        <f t="shared" si="13"/>
        <v>0.43999999999999773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7648.68</v>
      </c>
      <c r="E407" s="1">
        <v>0</v>
      </c>
      <c r="F407" s="1">
        <v>0</v>
      </c>
      <c r="G407" s="2">
        <f t="shared" si="12"/>
        <v>6210.7281600000006</v>
      </c>
      <c r="H407" s="2">
        <f t="shared" si="13"/>
        <v>0.31999999999970896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7648.68</v>
      </c>
      <c r="E408" s="1">
        <v>0</v>
      </c>
      <c r="F408" s="1">
        <v>0</v>
      </c>
      <c r="G408" s="2">
        <f t="shared" si="12"/>
        <v>6226.0255200000001</v>
      </c>
      <c r="H408" s="2">
        <f t="shared" si="13"/>
        <v>0.31999999999970896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360</v>
      </c>
      <c r="D413" s="1">
        <f>'PR-RAS'!E418</f>
        <v>12972.27</v>
      </c>
      <c r="E413" s="1">
        <v>0</v>
      </c>
      <c r="F413" s="1">
        <v>0</v>
      </c>
      <c r="G413" s="2">
        <f t="shared" si="12"/>
        <v>10837.47048</v>
      </c>
      <c r="H413" s="2">
        <f t="shared" si="13"/>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101669.59</v>
      </c>
      <c r="D415" s="1">
        <f>'PR-RAS'!E420</f>
        <v>0</v>
      </c>
      <c r="E415" s="1">
        <v>0</v>
      </c>
      <c r="F415" s="1">
        <v>0</v>
      </c>
      <c r="G415" s="2">
        <f t="shared" si="12"/>
        <v>42091.21026</v>
      </c>
      <c r="H415" s="2">
        <f t="shared" si="13"/>
        <v>0.41000000000349246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3103.14</v>
      </c>
      <c r="D416" s="1">
        <f>'PR-RAS'!E421</f>
        <v>2702.85</v>
      </c>
      <c r="E416" s="1">
        <v>0</v>
      </c>
      <c r="F416" s="1">
        <v>0</v>
      </c>
      <c r="G416" s="2">
        <f t="shared" si="12"/>
        <v>3531.1686</v>
      </c>
      <c r="H416" s="2">
        <f t="shared" si="13"/>
        <v>0.28999999999996362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615953.82000000007</v>
      </c>
      <c r="D417" s="1">
        <f>'PR-RAS'!E422</f>
        <v>674748.65000000014</v>
      </c>
      <c r="E417" s="1">
        <v>0</v>
      </c>
      <c r="F417" s="1">
        <v>0</v>
      </c>
      <c r="G417" s="2">
        <f t="shared" si="12"/>
        <v>817627.66592000006</v>
      </c>
      <c r="H417" s="2">
        <f t="shared" si="13"/>
        <v>0.52999999979510903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585658.16</v>
      </c>
      <c r="D418" s="1">
        <f>'PR-RAS'!E423</f>
        <v>802901.2300000001</v>
      </c>
      <c r="E418" s="1">
        <v>0</v>
      </c>
      <c r="F418" s="1">
        <v>0</v>
      </c>
      <c r="G418" s="2">
        <f t="shared" si="12"/>
        <v>913839.07854000002</v>
      </c>
      <c r="H418" s="2">
        <f t="shared" si="13"/>
        <v>0.39000000013038516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30295.660000000033</v>
      </c>
      <c r="D419" s="1">
        <f>'PR-RAS'!E424</f>
        <v>0</v>
      </c>
      <c r="E419" s="1">
        <v>0</v>
      </c>
      <c r="F419" s="1">
        <v>0</v>
      </c>
      <c r="G419" s="2">
        <f t="shared" si="12"/>
        <v>12663.585880000013</v>
      </c>
      <c r="H419" s="2">
        <f t="shared" si="13"/>
        <v>0.33999999996740371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128152.57999999996</v>
      </c>
      <c r="E420" s="1">
        <v>0</v>
      </c>
      <c r="F420" s="1">
        <v>0</v>
      </c>
      <c r="G420" s="2">
        <f t="shared" si="12"/>
        <v>107391.86203999996</v>
      </c>
      <c r="H420" s="2">
        <f t="shared" si="13"/>
        <v>0.42000000004190952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147118.94</v>
      </c>
      <c r="D421" s="1">
        <f>'PR-RAS'!E426</f>
        <v>104419.97</v>
      </c>
      <c r="E421" s="1">
        <v>0</v>
      </c>
      <c r="F421" s="1">
        <v>0</v>
      </c>
      <c r="G421" s="2">
        <f t="shared" si="12"/>
        <v>149502.72959999999</v>
      </c>
      <c r="H421" s="2">
        <f t="shared" si="13"/>
        <v>8.999999999650754E-2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3602.71</v>
      </c>
      <c r="D423" s="1">
        <f>'PR-RAS'!E428</f>
        <v>98988.25</v>
      </c>
      <c r="E423" s="1">
        <v>0</v>
      </c>
      <c r="F423" s="1">
        <v>0</v>
      </c>
      <c r="G423" s="2">
        <f t="shared" si="12"/>
        <v>85066.426619999998</v>
      </c>
      <c r="H423" s="2">
        <f t="shared" si="13"/>
        <v>0.53999999999996362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615953.82000000007</v>
      </c>
      <c r="D637" s="1">
        <f>'PR-RAS'!E643</f>
        <v>674748.65000000014</v>
      </c>
      <c r="E637" s="1">
        <v>0</v>
      </c>
      <c r="F637" s="1">
        <v>0</v>
      </c>
      <c r="G637" s="2">
        <f t="shared" si="14"/>
        <v>1250026.9123200004</v>
      </c>
      <c r="H637" s="2">
        <f t="shared" si="15"/>
        <v>0.52999999979510903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585658.16</v>
      </c>
      <c r="D638" s="1">
        <f>'PR-RAS'!E644</f>
        <v>802901.2300000001</v>
      </c>
      <c r="E638" s="1">
        <v>0</v>
      </c>
      <c r="F638" s="1">
        <v>0</v>
      </c>
      <c r="G638" s="2">
        <f t="shared" si="14"/>
        <v>1395960.41494</v>
      </c>
      <c r="H638" s="2">
        <f t="shared" si="15"/>
        <v>0.39000000013038516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30295.660000000033</v>
      </c>
      <c r="D639" s="1">
        <f>'PR-RAS'!E645</f>
        <v>0</v>
      </c>
      <c r="E639" s="1">
        <v>0</v>
      </c>
      <c r="F639" s="1">
        <v>0</v>
      </c>
      <c r="G639" s="2">
        <f t="shared" si="14"/>
        <v>19328.631080000021</v>
      </c>
      <c r="H639" s="2">
        <f t="shared" si="15"/>
        <v>0.33999999996740371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128152.57999999996</v>
      </c>
      <c r="E640" s="1">
        <v>0</v>
      </c>
      <c r="F640" s="1">
        <v>0</v>
      </c>
      <c r="G640" s="2">
        <f t="shared" si="14"/>
        <v>163778.99723999994</v>
      </c>
      <c r="H640" s="2">
        <f t="shared" si="15"/>
        <v>0.42000000004190952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147118.94</v>
      </c>
      <c r="D641" s="1">
        <f>'PR-RAS'!E647</f>
        <v>104419.97</v>
      </c>
      <c r="E641" s="1">
        <v>0</v>
      </c>
      <c r="F641" s="1">
        <v>0</v>
      </c>
      <c r="G641" s="2">
        <f t="shared" si="14"/>
        <v>227813.6832</v>
      </c>
      <c r="H641" s="2">
        <f t="shared" si="15"/>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177414.60000000003</v>
      </c>
      <c r="D643" s="1">
        <f>'PR-RAS'!E649</f>
        <v>0</v>
      </c>
      <c r="E643" s="1">
        <v>0</v>
      </c>
      <c r="F643" s="1">
        <v>0</v>
      </c>
      <c r="G643" s="2">
        <f t="shared" si="14"/>
        <v>113900.17320000002</v>
      </c>
      <c r="H643" s="2">
        <f t="shared" si="15"/>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23732.609999999957</v>
      </c>
      <c r="E644" s="1">
        <v>0</v>
      </c>
      <c r="F644" s="1">
        <v>0</v>
      </c>
      <c r="G644" s="2">
        <f t="shared" si="14"/>
        <v>30520.136459999947</v>
      </c>
      <c r="H644" s="2">
        <f t="shared" si="15"/>
        <v>0.39000000004307367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156347.17000000001</v>
      </c>
      <c r="D645" s="1">
        <f>'PR-RAS'!E651</f>
        <v>0</v>
      </c>
      <c r="E645" s="1">
        <v>0</v>
      </c>
      <c r="F645" s="1">
        <v>0</v>
      </c>
      <c r="G645" s="2">
        <f t="shared" si="14"/>
        <v>100687.57748000001</v>
      </c>
      <c r="H645" s="2">
        <f t="shared" si="15"/>
        <v>0.17000000001280569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107325.44</v>
      </c>
      <c r="D646" s="1">
        <f>'PR-RAS'!E653</f>
        <v>116722.41</v>
      </c>
      <c r="E646" s="1">
        <v>0</v>
      </c>
      <c r="F646" s="1">
        <v>0</v>
      </c>
      <c r="G646" s="2">
        <f t="shared" si="14"/>
        <v>219796.81770000001</v>
      </c>
      <c r="H646" s="2">
        <f t="shared" si="15"/>
        <v>0.85000000000582077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135320.57</v>
      </c>
      <c r="D647" s="1">
        <f>'PR-RAS'!E654</f>
        <v>118338.05</v>
      </c>
      <c r="E647" s="1">
        <v>0</v>
      </c>
      <c r="F647" s="1">
        <v>0</v>
      </c>
      <c r="G647" s="2">
        <f t="shared" si="14"/>
        <v>240309.84882000004</v>
      </c>
      <c r="H647" s="2">
        <f t="shared" si="15"/>
        <v>0.47999999999592546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91245.65</v>
      </c>
      <c r="D648" s="1">
        <f>'PR-RAS'!E655</f>
        <v>163898.26</v>
      </c>
      <c r="E648" s="1">
        <v>0</v>
      </c>
      <c r="F648" s="1">
        <v>0</v>
      </c>
      <c r="G648" s="2">
        <f t="shared" si="14"/>
        <v>271120.28399000003</v>
      </c>
      <c r="H648" s="2">
        <f t="shared" si="15"/>
        <v>0.61000000001513399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151400.36000000002</v>
      </c>
      <c r="D649" s="1">
        <f>'PR-RAS'!E656</f>
        <v>71162.200000000012</v>
      </c>
      <c r="E649" s="1">
        <v>0</v>
      </c>
      <c r="F649" s="1">
        <v>0</v>
      </c>
      <c r="G649" s="2">
        <f t="shared" si="14"/>
        <v>190333.64448000002</v>
      </c>
      <c r="H649" s="2">
        <f t="shared" si="15"/>
        <v>0.56000000002677552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v>
      </c>
      <c r="D651" s="1">
        <f>'PR-RAS'!E658</f>
        <v>49</v>
      </c>
      <c r="E651" s="1">
        <v>0</v>
      </c>
      <c r="F651" s="1">
        <v>0</v>
      </c>
      <c r="G651" s="2">
        <f t="shared" si="14"/>
        <v>96.2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47</v>
      </c>
      <c r="D653" s="1">
        <f>'PR-RAS'!E660</f>
        <v>46</v>
      </c>
      <c r="E653" s="1">
        <v>0</v>
      </c>
      <c r="F653" s="1">
        <v>0</v>
      </c>
      <c r="G653" s="2">
        <f t="shared" si="14"/>
        <v>90.628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491838.01</v>
      </c>
      <c r="D676" s="1">
        <f>'PR-RAS'!E683</f>
        <v>573690.93000000005</v>
      </c>
      <c r="E676" s="1">
        <v>0</v>
      </c>
      <c r="F676" s="1">
        <v>0</v>
      </c>
      <c r="G676" s="2">
        <f t="shared" si="14"/>
        <v>1106473.4122500001</v>
      </c>
      <c r="H676" s="2">
        <f t="shared" si="15"/>
        <v>7.9999999958090484E-2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6077.4</v>
      </c>
      <c r="D695" s="1">
        <f>'PR-RAS'!E702</f>
        <v>0</v>
      </c>
      <c r="E695" s="1">
        <v>0</v>
      </c>
      <c r="F695" s="1">
        <v>0</v>
      </c>
      <c r="G695" s="2">
        <f t="shared" si="14"/>
        <v>4217.7155999999995</v>
      </c>
      <c r="H695" s="2">
        <f t="shared" si="15"/>
        <v>0.3999999999996362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618.04999999999995</v>
      </c>
      <c r="D717" s="1">
        <f>'PR-RAS'!E724</f>
        <v>2370.54</v>
      </c>
      <c r="E717" s="1">
        <v>0</v>
      </c>
      <c r="F717" s="1">
        <v>0</v>
      </c>
      <c r="G717" s="2">
        <f t="shared" si="14"/>
        <v>3837.13708</v>
      </c>
      <c r="H717" s="2">
        <f t="shared" si="15"/>
        <v>0.50999999999999091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19184.04</v>
      </c>
      <c r="D727" s="1">
        <f>'PR-RAS'!E734</f>
        <v>20853.97</v>
      </c>
      <c r="E727" s="1">
        <v>0</v>
      </c>
      <c r="F727" s="1">
        <v>0</v>
      </c>
      <c r="G727" s="2">
        <f t="shared" si="14"/>
        <v>44207.57748</v>
      </c>
      <c r="H727" s="2">
        <f t="shared" si="15"/>
        <v>6.9999999999708962E-2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265.25</v>
      </c>
      <c r="D729" s="1">
        <f>'PR-RAS'!E736</f>
        <v>2371.4</v>
      </c>
      <c r="E729" s="1">
        <v>0</v>
      </c>
      <c r="F729" s="1">
        <v>0</v>
      </c>
      <c r="G729" s="2">
        <f t="shared" si="14"/>
        <v>3645.8604</v>
      </c>
      <c r="H729" s="2">
        <f t="shared" si="15"/>
        <v>0.65000000000009095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3764.42</v>
      </c>
      <c r="D731" s="1">
        <f>'PR-RAS'!E738</f>
        <v>3226.75</v>
      </c>
      <c r="E731" s="1">
        <v>0</v>
      </c>
      <c r="F731" s="1">
        <v>0</v>
      </c>
      <c r="G731" s="2">
        <f t="shared" si="14"/>
        <v>7459.0815999999995</v>
      </c>
      <c r="H731" s="2">
        <f t="shared" si="15"/>
        <v>0.67000000000007276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103625.1</v>
      </c>
      <c r="D1582" s="6"/>
      <c r="E1582" s="6">
        <v>0</v>
      </c>
      <c r="F1582" s="6">
        <v>0</v>
      </c>
      <c r="G1582" s="7">
        <f t="shared" ref="G1582:G1686" si="70">B1582/1000*C1582</f>
        <v>103.6251</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718234.99</v>
      </c>
      <c r="D1583" s="1">
        <v>0</v>
      </c>
      <c r="E1583" s="1">
        <v>0</v>
      </c>
      <c r="F1583" s="1">
        <v>0</v>
      </c>
      <c r="G1583" s="2">
        <f t="shared" si="70"/>
        <v>1436.4699800000001</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705763.88</v>
      </c>
      <c r="D1585" s="1">
        <v>0</v>
      </c>
      <c r="E1585" s="1">
        <v>0</v>
      </c>
      <c r="F1585" s="1">
        <v>0</v>
      </c>
      <c r="G1585" s="2">
        <f t="shared" si="70"/>
        <v>2823.0555199999999</v>
      </c>
      <c r="H1585" s="2">
        <f t="shared" si="71"/>
        <v>0.11999999999534339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566634.21</v>
      </c>
      <c r="D1586" s="1">
        <v>0</v>
      </c>
      <c r="E1586" s="1">
        <v>0</v>
      </c>
      <c r="F1586" s="1">
        <v>0</v>
      </c>
      <c r="G1586" s="2">
        <f t="shared" si="70"/>
        <v>2833.1710499999999</v>
      </c>
      <c r="H1586" s="2">
        <f t="shared" si="71"/>
        <v>0.2099999999627471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137871.51</v>
      </c>
      <c r="D1587" s="1">
        <v>0</v>
      </c>
      <c r="E1587" s="1">
        <v>0</v>
      </c>
      <c r="F1587" s="1">
        <v>0</v>
      </c>
      <c r="G1587" s="2">
        <f t="shared" si="70"/>
        <v>827.22906000000012</v>
      </c>
      <c r="H1587" s="2">
        <f t="shared" si="71"/>
        <v>0.48999999999068677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1079.74</v>
      </c>
      <c r="D1588" s="1">
        <v>0</v>
      </c>
      <c r="E1588" s="1">
        <v>0</v>
      </c>
      <c r="F1588" s="1">
        <v>0</v>
      </c>
      <c r="G1588" s="2">
        <f t="shared" si="70"/>
        <v>7.5581800000000001</v>
      </c>
      <c r="H1588" s="2">
        <f t="shared" si="71"/>
        <v>0.25999999999999091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178.42</v>
      </c>
      <c r="D1593" s="1">
        <v>0</v>
      </c>
      <c r="E1593" s="1">
        <v>0</v>
      </c>
      <c r="F1593" s="1">
        <v>0</v>
      </c>
      <c r="G1593" s="2">
        <f t="shared" si="70"/>
        <v>2.1410399999999998</v>
      </c>
      <c r="H1593" s="2">
        <f t="shared" si="71"/>
        <v>0.41999999999998749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10867.27</v>
      </c>
      <c r="D1594" s="1">
        <v>0</v>
      </c>
      <c r="E1594" s="1">
        <v>0</v>
      </c>
      <c r="F1594" s="1">
        <v>0</v>
      </c>
      <c r="G1594" s="2">
        <f t="shared" si="70"/>
        <v>141.27450999999999</v>
      </c>
      <c r="H1594" s="2">
        <f t="shared" si="71"/>
        <v>0.27000000000043656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1603.84</v>
      </c>
      <c r="D1601" s="1">
        <v>0</v>
      </c>
      <c r="E1601" s="1">
        <v>0</v>
      </c>
      <c r="F1601" s="1">
        <v>0</v>
      </c>
      <c r="G1601" s="2">
        <f>B1601/1000*C1601</f>
        <v>32.076799999999999</v>
      </c>
      <c r="H1601" s="2">
        <f>ABS(C1601-ROUND(C1601,0))</f>
        <v>0.16000000000008185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721392.42</v>
      </c>
      <c r="D1602" s="1">
        <v>0</v>
      </c>
      <c r="E1602" s="1">
        <v>0</v>
      </c>
      <c r="F1602" s="1">
        <v>0</v>
      </c>
      <c r="G1602" s="2">
        <f t="shared" si="70"/>
        <v>15149.240820000003</v>
      </c>
      <c r="H1602" s="2">
        <f t="shared" si="71"/>
        <v>0.42000000004190952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710154.15</v>
      </c>
      <c r="D1604" s="1">
        <v>0</v>
      </c>
      <c r="E1604" s="1">
        <v>0</v>
      </c>
      <c r="F1604" s="1">
        <v>0</v>
      </c>
      <c r="G1604" s="2">
        <f t="shared" si="70"/>
        <v>16333.54545</v>
      </c>
      <c r="H1604" s="2">
        <f t="shared" si="71"/>
        <v>0.15000000002328306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562615.85</v>
      </c>
      <c r="D1605" s="1">
        <v>0</v>
      </c>
      <c r="E1605" s="1">
        <v>0</v>
      </c>
      <c r="F1605" s="1">
        <v>0</v>
      </c>
      <c r="G1605" s="2">
        <f t="shared" si="70"/>
        <v>13502.7804</v>
      </c>
      <c r="H1605" s="2">
        <f t="shared" si="71"/>
        <v>0.15000000002328306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146130.28</v>
      </c>
      <c r="D1606" s="1">
        <v>0</v>
      </c>
      <c r="E1606" s="1">
        <v>0</v>
      </c>
      <c r="F1606" s="1">
        <v>0</v>
      </c>
      <c r="G1606" s="2">
        <f t="shared" si="70"/>
        <v>3653.2570000000001</v>
      </c>
      <c r="H1606" s="2">
        <f t="shared" si="71"/>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1060.97</v>
      </c>
      <c r="D1607" s="1">
        <v>0</v>
      </c>
      <c r="E1607" s="1">
        <v>0</v>
      </c>
      <c r="F1607" s="1">
        <v>0</v>
      </c>
      <c r="G1607" s="2">
        <f t="shared" si="70"/>
        <v>27.58522</v>
      </c>
      <c r="H1607" s="2">
        <f t="shared" si="71"/>
        <v>2.9999999999972715E-2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347.05</v>
      </c>
      <c r="D1612" s="1">
        <v>0</v>
      </c>
      <c r="E1612" s="1">
        <v>0</v>
      </c>
      <c r="F1612" s="1">
        <v>0</v>
      </c>
      <c r="G1612" s="2">
        <f t="shared" si="70"/>
        <v>10.75855</v>
      </c>
      <c r="H1612" s="2">
        <f t="shared" si="71"/>
        <v>5.0000000000011369E-2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10867.27</v>
      </c>
      <c r="D1613" s="1">
        <v>0</v>
      </c>
      <c r="E1613" s="1">
        <v>0</v>
      </c>
      <c r="F1613" s="1">
        <v>0</v>
      </c>
      <c r="G1613" s="2">
        <f t="shared" si="70"/>
        <v>347.75264000000004</v>
      </c>
      <c r="H1613" s="2">
        <f t="shared" si="71"/>
        <v>0.27000000000043656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371</v>
      </c>
      <c r="D1620" s="1">
        <v>0</v>
      </c>
      <c r="E1620" s="1">
        <v>0</v>
      </c>
      <c r="F1620" s="1">
        <v>0</v>
      </c>
      <c r="G1620" s="2">
        <f>B1620/1000*C1620</f>
        <v>14.468999999999999</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100467.66999999993</v>
      </c>
      <c r="D1621" s="1">
        <v>0</v>
      </c>
      <c r="E1621" s="1">
        <v>0</v>
      </c>
      <c r="F1621" s="1">
        <v>0</v>
      </c>
      <c r="G1621" s="2">
        <f t="shared" si="70"/>
        <v>4018.7067999999972</v>
      </c>
      <c r="H1621" s="2">
        <f t="shared" si="71"/>
        <v>0.33000000007450581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100467.67</v>
      </c>
      <c r="D1681" s="1">
        <v>0</v>
      </c>
      <c r="E1681" s="1">
        <v>0</v>
      </c>
      <c r="F1681" s="1">
        <v>0</v>
      </c>
      <c r="G1681" s="2">
        <f t="shared" si="70"/>
        <v>10046.767</v>
      </c>
      <c r="H1681" s="2">
        <f t="shared" si="71"/>
        <v>0.33000000000174623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100467.67</v>
      </c>
      <c r="D1683" s="1">
        <v>0</v>
      </c>
      <c r="E1683" s="1">
        <v>0</v>
      </c>
      <c r="F1683" s="1">
        <v>0</v>
      </c>
      <c r="G1683" s="2">
        <f t="shared" si="70"/>
        <v>10247.70234</v>
      </c>
      <c r="H1683" s="2">
        <f t="shared" si="71"/>
        <v>0.33000000000174623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18073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615953.82000000007</v>
      </c>
      <c r="I16" s="298">
        <f>'PR-RAS'!E6</f>
        <v>674748.65000000014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585298.16</v>
      </c>
      <c r="I17" s="298">
        <f>'PR-RAS'!E152</f>
        <v>789928.96000000008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177414.60000000003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23732.609999999957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103625.1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100467.66999999993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100467.67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8"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615953.82000000007</v>
      </c>
      <c r="E6" s="59">
        <f>E7+E43+E49+E82+E106+E125+E134+E140</f>
        <v>674748.65000000014</v>
      </c>
      <c r="F6" s="44">
        <f t="shared" ref="F6:F132" si="0">IF(D6&lt;&gt;0,IF(E6/D6&gt;=100,"&gt;&gt;100",E6/D6*100),"-")</f>
        <v>109.54533084964066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520510.64</v>
      </c>
      <c r="E49" s="59">
        <f>E50+E53+E58+E61+E64+E68+E71+E74+E77</f>
        <v>573690.93000000005</v>
      </c>
      <c r="F49" s="44">
        <f t="shared" si="0"/>
        <v>110.21694580537297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491838.01</v>
      </c>
      <c r="E68" s="59">
        <f t="shared" si="11"/>
        <v>573690.93000000005</v>
      </c>
      <c r="F68" s="44">
        <f t="shared" si="0"/>
        <v>116.64225178529819</v>
      </c>
    </row>
    <row r="69" spans="1:6" ht="12.75" customHeight="1" x14ac:dyDescent="0.2">
      <c r="A69" s="62" t="s">
        <v>189</v>
      </c>
      <c r="B69" s="63" t="s">
        <v>190</v>
      </c>
      <c r="C69" s="267" t="s">
        <v>189</v>
      </c>
      <c r="D69" s="193">
        <v>491838.01</v>
      </c>
      <c r="E69" s="193">
        <v>573690.93000000005</v>
      </c>
      <c r="F69" s="44">
        <f t="shared" si="0"/>
        <v>116.64225178529819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6077.4</v>
      </c>
      <c r="E74" s="59">
        <f t="shared" si="13"/>
        <v>0</v>
      </c>
      <c r="F74" s="44">
        <f t="shared" si="0"/>
        <v>0</v>
      </c>
    </row>
    <row r="75" spans="1:6" ht="12.75" customHeight="1" x14ac:dyDescent="0.2">
      <c r="A75" s="62" t="s">
        <v>201</v>
      </c>
      <c r="B75" s="64" t="s">
        <v>202</v>
      </c>
      <c r="C75" s="267" t="s">
        <v>201</v>
      </c>
      <c r="D75" s="193">
        <v>6077.4</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22595.23</v>
      </c>
      <c r="E77" s="59">
        <f t="shared" si="14"/>
        <v>0</v>
      </c>
      <c r="F77" s="44">
        <f t="shared" si="0"/>
        <v>0</v>
      </c>
    </row>
    <row r="78" spans="1:6" ht="12.75" customHeight="1" x14ac:dyDescent="0.2">
      <c r="A78" s="62">
        <v>6391</v>
      </c>
      <c r="B78" s="63" t="s">
        <v>207</v>
      </c>
      <c r="C78" s="267" t="s">
        <v>208</v>
      </c>
      <c r="D78" s="193">
        <v>3389.28</v>
      </c>
      <c r="E78" s="193"/>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19205.95</v>
      </c>
      <c r="E80" s="193"/>
      <c r="F80" s="44">
        <f t="shared" si="0"/>
        <v>0</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0.34</v>
      </c>
      <c r="E82" s="59">
        <f t="shared" si="15"/>
        <v>0.46</v>
      </c>
      <c r="F82" s="44">
        <f t="shared" si="0"/>
        <v>135.29411764705881</v>
      </c>
    </row>
    <row r="83" spans="1:6" ht="12.75" customHeight="1" x14ac:dyDescent="0.2">
      <c r="A83" s="62">
        <v>641</v>
      </c>
      <c r="B83" s="63" t="s">
        <v>217</v>
      </c>
      <c r="C83" s="267" t="s">
        <v>218</v>
      </c>
      <c r="D83" s="59">
        <f t="shared" ref="D83:E83" si="16">SUM(D84:D90)</f>
        <v>0.34</v>
      </c>
      <c r="E83" s="59">
        <f t="shared" si="16"/>
        <v>0.46</v>
      </c>
      <c r="F83" s="44">
        <f t="shared" si="0"/>
        <v>135.29411764705881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0.34</v>
      </c>
      <c r="E85" s="193">
        <v>0.46</v>
      </c>
      <c r="F85" s="44">
        <f t="shared" si="0"/>
        <v>135.29411764705881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764.53</v>
      </c>
      <c r="E106" s="59">
        <f>E107+E112+E120+E124</f>
        <v>2417.02</v>
      </c>
      <c r="F106" s="44">
        <f t="shared" si="0"/>
        <v>316.14455940250872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764.53</v>
      </c>
      <c r="E112" s="59">
        <f t="shared" si="20"/>
        <v>2417.02</v>
      </c>
      <c r="F112" s="44">
        <f t="shared" si="0"/>
        <v>316.14455940250872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764.53</v>
      </c>
      <c r="E117" s="193">
        <v>2417.02</v>
      </c>
      <c r="F117" s="44">
        <f t="shared" si="0"/>
        <v>316.14455940250872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9820.8799999999992</v>
      </c>
      <c r="E125" s="59">
        <f t="shared" si="22"/>
        <v>1205.52</v>
      </c>
      <c r="F125" s="44">
        <f t="shared" si="0"/>
        <v>12.275071073060664</v>
      </c>
    </row>
    <row r="126" spans="1:6" ht="12.75" customHeight="1" x14ac:dyDescent="0.2">
      <c r="A126" s="62">
        <v>661</v>
      </c>
      <c r="B126" s="64" t="s">
        <v>303</v>
      </c>
      <c r="C126" s="267" t="s">
        <v>304</v>
      </c>
      <c r="D126" s="59">
        <f t="shared" ref="D126:E126" si="23">SUM(D127:D128)</f>
        <v>8685.8799999999992</v>
      </c>
      <c r="E126" s="59">
        <f t="shared" si="23"/>
        <v>725.52</v>
      </c>
      <c r="F126" s="44">
        <f t="shared" si="0"/>
        <v>8.3528669518805234</v>
      </c>
    </row>
    <row r="127" spans="1:6" ht="12.75" customHeight="1" x14ac:dyDescent="0.2">
      <c r="A127" s="62">
        <v>6614</v>
      </c>
      <c r="B127" s="64" t="s">
        <v>305</v>
      </c>
      <c r="C127" s="267" t="s">
        <v>306</v>
      </c>
      <c r="D127" s="193">
        <v>946.52</v>
      </c>
      <c r="E127" s="193">
        <v>287.38</v>
      </c>
      <c r="F127" s="44">
        <f t="shared" si="0"/>
        <v>30.361746186028821</v>
      </c>
    </row>
    <row r="128" spans="1:6" ht="12.75" customHeight="1" x14ac:dyDescent="0.2">
      <c r="A128" s="62">
        <v>6615</v>
      </c>
      <c r="B128" s="64" t="s">
        <v>307</v>
      </c>
      <c r="C128" s="267" t="s">
        <v>308</v>
      </c>
      <c r="D128" s="193">
        <v>7739.36</v>
      </c>
      <c r="E128" s="193">
        <v>438.14</v>
      </c>
      <c r="F128" s="44">
        <f t="shared" si="0"/>
        <v>5.6611916230799446</v>
      </c>
    </row>
    <row r="129" spans="1:6" ht="36" x14ac:dyDescent="0.2">
      <c r="A129" s="62">
        <v>663</v>
      </c>
      <c r="B129" s="181" t="s">
        <v>309</v>
      </c>
      <c r="C129" s="267" t="s">
        <v>310</v>
      </c>
      <c r="D129" s="59">
        <f t="shared" ref="D129:E129" si="24">SUM(D130:D133)</f>
        <v>1135</v>
      </c>
      <c r="E129" s="59">
        <f t="shared" si="24"/>
        <v>480</v>
      </c>
      <c r="F129" s="44">
        <f t="shared" si="0"/>
        <v>42.290748898678416</v>
      </c>
    </row>
    <row r="130" spans="1:6" ht="12.75" customHeight="1" x14ac:dyDescent="0.2">
      <c r="A130" s="62">
        <v>6631</v>
      </c>
      <c r="B130" s="64" t="s">
        <v>311</v>
      </c>
      <c r="C130" s="267" t="s">
        <v>312</v>
      </c>
      <c r="D130" s="193">
        <v>1135</v>
      </c>
      <c r="E130" s="193">
        <v>480</v>
      </c>
      <c r="F130" s="44">
        <f t="shared" si="0"/>
        <v>42.290748898678416</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81357.429999999993</v>
      </c>
      <c r="E134" s="59">
        <f t="shared" si="25"/>
        <v>83950.29</v>
      </c>
      <c r="F134" s="44">
        <f t="shared" ref="F134:F229" si="26">IF(D134&lt;&gt;0,IF(E134/D134&gt;=100,"&gt;&gt;100",E134/D134*100),"-")</f>
        <v>103.18699840936469</v>
      </c>
    </row>
    <row r="135" spans="1:6" ht="24" x14ac:dyDescent="0.2">
      <c r="A135" s="62">
        <v>671</v>
      </c>
      <c r="B135" s="181" t="s">
        <v>321</v>
      </c>
      <c r="C135" s="267" t="s">
        <v>322</v>
      </c>
      <c r="D135" s="59">
        <f t="shared" ref="D135:E135" si="27">SUM(D136:D138)</f>
        <v>81357.429999999993</v>
      </c>
      <c r="E135" s="59">
        <f t="shared" si="27"/>
        <v>83950.29</v>
      </c>
      <c r="F135" s="44">
        <f t="shared" si="26"/>
        <v>103.18699840936469</v>
      </c>
    </row>
    <row r="136" spans="1:6" ht="12.75" customHeight="1" x14ac:dyDescent="0.2">
      <c r="A136" s="62">
        <v>6711</v>
      </c>
      <c r="B136" s="64" t="s">
        <v>323</v>
      </c>
      <c r="C136" s="267" t="s">
        <v>324</v>
      </c>
      <c r="D136" s="193">
        <v>81357.429999999993</v>
      </c>
      <c r="E136" s="193">
        <v>83950.29</v>
      </c>
      <c r="F136" s="44">
        <f t="shared" si="26"/>
        <v>103.18699840936469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3500</v>
      </c>
      <c r="E140" s="59">
        <f t="shared" si="28"/>
        <v>13484.43</v>
      </c>
      <c r="F140" s="44">
        <f t="shared" si="26"/>
        <v>385.26942857142853</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3500</v>
      </c>
      <c r="E151" s="193">
        <v>13484.43</v>
      </c>
      <c r="F151" s="44">
        <f t="shared" si="26"/>
        <v>385.26942857142853</v>
      </c>
    </row>
    <row r="152" spans="1:6" ht="12.75" customHeight="1" x14ac:dyDescent="0.2">
      <c r="A152" s="62">
        <v>3</v>
      </c>
      <c r="B152" s="63" t="s">
        <v>355</v>
      </c>
      <c r="C152" s="267" t="s">
        <v>61</v>
      </c>
      <c r="D152" s="59">
        <f>D153+D164+D202+D221+D230+D262+D273</f>
        <v>585298.16</v>
      </c>
      <c r="E152" s="59">
        <f>E153+E164+E202+E221+E230+E262+E273</f>
        <v>789928.96000000008</v>
      </c>
      <c r="F152" s="44">
        <f t="shared" si="26"/>
        <v>134.9618047663092</v>
      </c>
    </row>
    <row r="153" spans="1:6" ht="12.75" customHeight="1" x14ac:dyDescent="0.2">
      <c r="A153" s="62">
        <v>31</v>
      </c>
      <c r="B153" s="63" t="s">
        <v>356</v>
      </c>
      <c r="C153" s="267" t="s">
        <v>35</v>
      </c>
      <c r="D153" s="59">
        <f t="shared" ref="D153:E153" si="30">D154+D159+D160</f>
        <v>481538.89</v>
      </c>
      <c r="E153" s="59">
        <f t="shared" si="30"/>
        <v>648953.56000000006</v>
      </c>
      <c r="F153" s="44">
        <f t="shared" si="26"/>
        <v>134.76659382589017</v>
      </c>
    </row>
    <row r="154" spans="1:6" ht="12.75" customHeight="1" x14ac:dyDescent="0.2">
      <c r="A154" s="62">
        <v>311</v>
      </c>
      <c r="B154" s="63" t="s">
        <v>357</v>
      </c>
      <c r="C154" s="267" t="s">
        <v>358</v>
      </c>
      <c r="D154" s="59">
        <f t="shared" ref="D154:E154" si="31">SUM(D155:D158)</f>
        <v>403914.57</v>
      </c>
      <c r="E154" s="59">
        <f t="shared" si="31"/>
        <v>546137.35</v>
      </c>
      <c r="F154" s="44">
        <f t="shared" si="26"/>
        <v>135.21110416987432</v>
      </c>
    </row>
    <row r="155" spans="1:6" ht="12.75" customHeight="1" x14ac:dyDescent="0.2">
      <c r="A155" s="62">
        <v>3111</v>
      </c>
      <c r="B155" s="63" t="s">
        <v>359</v>
      </c>
      <c r="C155" s="267" t="s">
        <v>360</v>
      </c>
      <c r="D155" s="193">
        <v>403914.57</v>
      </c>
      <c r="E155" s="193">
        <v>546137.35</v>
      </c>
      <c r="F155" s="44">
        <f t="shared" si="26"/>
        <v>135.21110416987432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16686.88</v>
      </c>
      <c r="E159" s="193">
        <v>21418.53</v>
      </c>
      <c r="F159" s="44">
        <f t="shared" si="26"/>
        <v>128.35551043694207</v>
      </c>
    </row>
    <row r="160" spans="1:6" ht="12.75" customHeight="1" x14ac:dyDescent="0.2">
      <c r="A160" s="62">
        <v>313</v>
      </c>
      <c r="B160" s="64" t="s">
        <v>369</v>
      </c>
      <c r="C160" s="267" t="s">
        <v>370</v>
      </c>
      <c r="D160" s="59">
        <f t="shared" ref="D160:E160" si="32">SUM(D161:D163)</f>
        <v>60937.440000000002</v>
      </c>
      <c r="E160" s="59">
        <f t="shared" si="32"/>
        <v>81397.680000000008</v>
      </c>
      <c r="F160" s="44">
        <f t="shared" si="26"/>
        <v>133.57581152079905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60937.440000000002</v>
      </c>
      <c r="E162" s="193">
        <v>81382.960000000006</v>
      </c>
      <c r="F162" s="44">
        <f t="shared" si="26"/>
        <v>133.55165559957885</v>
      </c>
    </row>
    <row r="163" spans="1:6" ht="12.75" customHeight="1" x14ac:dyDescent="0.2">
      <c r="A163" s="62">
        <v>3133</v>
      </c>
      <c r="B163" s="63" t="s">
        <v>375</v>
      </c>
      <c r="C163" s="267" t="s">
        <v>376</v>
      </c>
      <c r="D163" s="193">
        <v>0</v>
      </c>
      <c r="E163" s="193">
        <v>14.72</v>
      </c>
      <c r="F163" s="44" t="str">
        <f t="shared" si="26"/>
        <v>-</v>
      </c>
    </row>
    <row r="164" spans="1:6" ht="12.75" customHeight="1" x14ac:dyDescent="0.2">
      <c r="A164" s="69">
        <v>32</v>
      </c>
      <c r="B164" s="64" t="s">
        <v>377</v>
      </c>
      <c r="C164" s="267" t="s">
        <v>378</v>
      </c>
      <c r="D164" s="59">
        <f>D165+D170+D178+D188+D189+D194</f>
        <v>103183.84999999999</v>
      </c>
      <c r="E164" s="59">
        <f>E165+E170+E178+E188+E189+E194</f>
        <v>139548.61000000002</v>
      </c>
      <c r="F164" s="44">
        <f t="shared" si="26"/>
        <v>135.24268574975639</v>
      </c>
    </row>
    <row r="165" spans="1:6" ht="12.75" customHeight="1" x14ac:dyDescent="0.2">
      <c r="A165" s="62">
        <v>321</v>
      </c>
      <c r="B165" s="63" t="s">
        <v>379</v>
      </c>
      <c r="C165" s="267" t="s">
        <v>380</v>
      </c>
      <c r="D165" s="59">
        <f t="shared" ref="D165:E165" si="33">SUM(D166:D169)</f>
        <v>27387.61</v>
      </c>
      <c r="E165" s="59">
        <f t="shared" si="33"/>
        <v>32718.730000000003</v>
      </c>
      <c r="F165" s="44">
        <f t="shared" si="26"/>
        <v>119.46544441081205</v>
      </c>
    </row>
    <row r="166" spans="1:6" ht="12.75" customHeight="1" x14ac:dyDescent="0.2">
      <c r="A166" s="62">
        <v>3211</v>
      </c>
      <c r="B166" s="63" t="s">
        <v>381</v>
      </c>
      <c r="C166" s="267" t="s">
        <v>382</v>
      </c>
      <c r="D166" s="193">
        <v>6653.57</v>
      </c>
      <c r="E166" s="193">
        <v>4937.18</v>
      </c>
      <c r="F166" s="44">
        <f t="shared" si="26"/>
        <v>74.203472722162701</v>
      </c>
    </row>
    <row r="167" spans="1:6" ht="12.75" customHeight="1" x14ac:dyDescent="0.2">
      <c r="A167" s="62">
        <v>3212</v>
      </c>
      <c r="B167" s="63" t="s">
        <v>383</v>
      </c>
      <c r="C167" s="267" t="s">
        <v>384</v>
      </c>
      <c r="D167" s="193">
        <v>19184.04</v>
      </c>
      <c r="E167" s="193">
        <v>20853.97</v>
      </c>
      <c r="F167" s="44">
        <f t="shared" si="26"/>
        <v>108.70478793830705</v>
      </c>
    </row>
    <row r="168" spans="1:6" ht="12.75" customHeight="1" x14ac:dyDescent="0.2">
      <c r="A168" s="62">
        <v>3213</v>
      </c>
      <c r="B168" s="63" t="s">
        <v>385</v>
      </c>
      <c r="C168" s="267" t="s">
        <v>386</v>
      </c>
      <c r="D168" s="193">
        <v>1550</v>
      </c>
      <c r="E168" s="193">
        <v>6927.58</v>
      </c>
      <c r="F168" s="44">
        <f t="shared" si="26"/>
        <v>446.94064516129026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39013.539999999994</v>
      </c>
      <c r="E170" s="59">
        <f t="shared" si="34"/>
        <v>44985.850000000006</v>
      </c>
      <c r="F170" s="44">
        <f t="shared" si="26"/>
        <v>115.30830065664387</v>
      </c>
    </row>
    <row r="171" spans="1:6" ht="12.75" customHeight="1" x14ac:dyDescent="0.2">
      <c r="A171" s="62">
        <v>3221</v>
      </c>
      <c r="B171" s="63" t="s">
        <v>391</v>
      </c>
      <c r="C171" s="267" t="s">
        <v>392</v>
      </c>
      <c r="D171" s="193">
        <v>6466.46</v>
      </c>
      <c r="E171" s="193">
        <v>5877.36</v>
      </c>
      <c r="F171" s="44">
        <f t="shared" si="26"/>
        <v>90.889915038521835</v>
      </c>
    </row>
    <row r="172" spans="1:6" ht="12.75" customHeight="1" x14ac:dyDescent="0.2">
      <c r="A172" s="62">
        <v>3222</v>
      </c>
      <c r="B172" s="63" t="s">
        <v>393</v>
      </c>
      <c r="C172" s="267" t="s">
        <v>394</v>
      </c>
      <c r="D172" s="193">
        <v>21290.23</v>
      </c>
      <c r="E172" s="193">
        <v>22646.71</v>
      </c>
      <c r="F172" s="44">
        <f t="shared" si="26"/>
        <v>106.37137316036511</v>
      </c>
    </row>
    <row r="173" spans="1:6" ht="12.75" customHeight="1" x14ac:dyDescent="0.2">
      <c r="A173" s="62">
        <v>3223</v>
      </c>
      <c r="B173" s="64" t="s">
        <v>395</v>
      </c>
      <c r="C173" s="267" t="s">
        <v>396</v>
      </c>
      <c r="D173" s="193">
        <v>8429.01</v>
      </c>
      <c r="E173" s="193">
        <v>11389.45</v>
      </c>
      <c r="F173" s="44">
        <f t="shared" si="26"/>
        <v>135.12203687028489</v>
      </c>
    </row>
    <row r="174" spans="1:6" ht="12.75" customHeight="1" x14ac:dyDescent="0.2">
      <c r="A174" s="62">
        <v>3224</v>
      </c>
      <c r="B174" s="64" t="s">
        <v>397</v>
      </c>
      <c r="C174" s="267" t="s">
        <v>398</v>
      </c>
      <c r="D174" s="193">
        <v>2354.06</v>
      </c>
      <c r="E174" s="193">
        <v>3313.87</v>
      </c>
      <c r="F174" s="44">
        <f t="shared" si="26"/>
        <v>140.77253765834345</v>
      </c>
    </row>
    <row r="175" spans="1:6" ht="12.75" customHeight="1" x14ac:dyDescent="0.2">
      <c r="A175" s="62">
        <v>3225</v>
      </c>
      <c r="B175" s="64" t="s">
        <v>399</v>
      </c>
      <c r="C175" s="267" t="s">
        <v>400</v>
      </c>
      <c r="D175" s="193">
        <v>473.78</v>
      </c>
      <c r="E175" s="193">
        <v>1758.46</v>
      </c>
      <c r="F175" s="44">
        <f t="shared" si="26"/>
        <v>371.15538857697669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34433.339999999997</v>
      </c>
      <c r="E178" s="59">
        <f t="shared" si="35"/>
        <v>54467.46</v>
      </c>
      <c r="F178" s="44">
        <f t="shared" si="26"/>
        <v>158.18233142646051</v>
      </c>
    </row>
    <row r="179" spans="1:6" ht="12.75" customHeight="1" x14ac:dyDescent="0.2">
      <c r="A179" s="62">
        <v>3231</v>
      </c>
      <c r="B179" s="64" t="s">
        <v>407</v>
      </c>
      <c r="C179" s="267" t="s">
        <v>408</v>
      </c>
      <c r="D179" s="193">
        <v>2200.23</v>
      </c>
      <c r="E179" s="193">
        <v>1300.75</v>
      </c>
      <c r="F179" s="44">
        <f t="shared" si="26"/>
        <v>59.118819396154045</v>
      </c>
    </row>
    <row r="180" spans="1:6" ht="12.75" customHeight="1" x14ac:dyDescent="0.2">
      <c r="A180" s="62">
        <v>3232</v>
      </c>
      <c r="B180" s="64" t="s">
        <v>409</v>
      </c>
      <c r="C180" s="267" t="s">
        <v>410</v>
      </c>
      <c r="D180" s="193">
        <v>11345.2</v>
      </c>
      <c r="E180" s="193">
        <v>34750.33</v>
      </c>
      <c r="F180" s="44">
        <f t="shared" si="26"/>
        <v>306.29984486831432</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1318.29</v>
      </c>
      <c r="E182" s="193">
        <v>1899.75</v>
      </c>
      <c r="F182" s="44">
        <f t="shared" si="26"/>
        <v>144.10713879343695</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298.43</v>
      </c>
      <c r="E184" s="193">
        <v>2553.88</v>
      </c>
      <c r="F184" s="44">
        <f t="shared" si="26"/>
        <v>855.7718728009919</v>
      </c>
    </row>
    <row r="185" spans="1:6" ht="12.75" customHeight="1" x14ac:dyDescent="0.2">
      <c r="A185" s="62">
        <v>3237</v>
      </c>
      <c r="B185" s="63" t="s">
        <v>419</v>
      </c>
      <c r="C185" s="267" t="s">
        <v>420</v>
      </c>
      <c r="D185" s="193">
        <v>5202.24</v>
      </c>
      <c r="E185" s="193">
        <v>13121.75</v>
      </c>
      <c r="F185" s="44">
        <f t="shared" si="26"/>
        <v>252.23269207110786</v>
      </c>
    </row>
    <row r="186" spans="1:6" ht="12.75" customHeight="1" x14ac:dyDescent="0.2">
      <c r="A186" s="62">
        <v>3238</v>
      </c>
      <c r="B186" s="63" t="s">
        <v>421</v>
      </c>
      <c r="C186" s="267" t="s">
        <v>422</v>
      </c>
      <c r="D186" s="193">
        <v>798.1</v>
      </c>
      <c r="E186" s="193">
        <v>795.19</v>
      </c>
      <c r="F186" s="44">
        <f t="shared" si="26"/>
        <v>99.635384037088087</v>
      </c>
    </row>
    <row r="187" spans="1:6" ht="12.75" customHeight="1" x14ac:dyDescent="0.2">
      <c r="A187" s="62">
        <v>3239</v>
      </c>
      <c r="B187" s="63" t="s">
        <v>423</v>
      </c>
      <c r="C187" s="267" t="s">
        <v>424</v>
      </c>
      <c r="D187" s="193">
        <v>13270.85</v>
      </c>
      <c r="E187" s="193">
        <v>45.81</v>
      </c>
      <c r="F187" s="44">
        <f t="shared" si="26"/>
        <v>0.34519265909870128</v>
      </c>
    </row>
    <row r="188" spans="1:6" ht="12.75" customHeight="1" x14ac:dyDescent="0.2">
      <c r="A188" s="62">
        <v>324</v>
      </c>
      <c r="B188" s="63" t="s">
        <v>425</v>
      </c>
      <c r="C188" s="267" t="s">
        <v>426</v>
      </c>
      <c r="D188" s="193">
        <v>300</v>
      </c>
      <c r="E188" s="193">
        <v>880</v>
      </c>
      <c r="F188" s="44">
        <f t="shared" si="26"/>
        <v>293.33333333333331</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2049.36</v>
      </c>
      <c r="E194" s="59">
        <f t="shared" si="36"/>
        <v>6496.57</v>
      </c>
      <c r="F194" s="44">
        <f t="shared" si="26"/>
        <v>317.00482101729312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80</v>
      </c>
      <c r="E198" s="193">
        <v>110</v>
      </c>
      <c r="F198" s="44">
        <f t="shared" si="26"/>
        <v>137.5</v>
      </c>
    </row>
    <row r="199" spans="1:6" ht="12.75" customHeight="1" x14ac:dyDescent="0.2">
      <c r="A199" s="62">
        <v>3295</v>
      </c>
      <c r="B199" s="63" t="s">
        <v>447</v>
      </c>
      <c r="C199" s="267" t="s">
        <v>448</v>
      </c>
      <c r="D199" s="193">
        <v>53.1</v>
      </c>
      <c r="E199" s="193">
        <v>144.03</v>
      </c>
      <c r="F199" s="44">
        <f t="shared" si="26"/>
        <v>271.24293785310732</v>
      </c>
    </row>
    <row r="200" spans="1:6" ht="12.75" customHeight="1" x14ac:dyDescent="0.2">
      <c r="A200" s="62" t="s">
        <v>449</v>
      </c>
      <c r="B200" s="63" t="s">
        <v>450</v>
      </c>
      <c r="C200" s="267" t="s">
        <v>449</v>
      </c>
      <c r="D200" s="193">
        <v>875</v>
      </c>
      <c r="E200" s="193">
        <v>653.25</v>
      </c>
      <c r="F200" s="44">
        <f t="shared" si="26"/>
        <v>74.657142857142858</v>
      </c>
    </row>
    <row r="201" spans="1:6" ht="12.75" customHeight="1" x14ac:dyDescent="0.2">
      <c r="A201" s="62">
        <v>3299</v>
      </c>
      <c r="B201" s="63" t="s">
        <v>451</v>
      </c>
      <c r="C201" s="267" t="s">
        <v>452</v>
      </c>
      <c r="D201" s="193">
        <v>1041.26</v>
      </c>
      <c r="E201" s="193">
        <v>5589.29</v>
      </c>
      <c r="F201" s="44">
        <f t="shared" si="26"/>
        <v>536.78139945834857</v>
      </c>
    </row>
    <row r="202" spans="1:6" ht="12.75" customHeight="1" x14ac:dyDescent="0.2">
      <c r="A202" s="62">
        <v>34</v>
      </c>
      <c r="B202" s="182" t="s">
        <v>453</v>
      </c>
      <c r="C202" s="267" t="s">
        <v>454</v>
      </c>
      <c r="D202" s="59">
        <f t="shared" ref="D202:E202" si="37">D203+D208+D216</f>
        <v>295.89999999999998</v>
      </c>
      <c r="E202" s="59">
        <f t="shared" si="37"/>
        <v>1079.74</v>
      </c>
      <c r="F202" s="44">
        <f t="shared" si="26"/>
        <v>364.9003041568098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295.89999999999998</v>
      </c>
      <c r="E216" s="59">
        <f t="shared" si="40"/>
        <v>1079.74</v>
      </c>
      <c r="F216" s="44">
        <f t="shared" si="26"/>
        <v>364.9003041568098</v>
      </c>
    </row>
    <row r="217" spans="1:6" ht="12.75" customHeight="1" x14ac:dyDescent="0.2">
      <c r="A217" s="62">
        <v>3431</v>
      </c>
      <c r="B217" s="181" t="s">
        <v>483</v>
      </c>
      <c r="C217" s="267" t="s">
        <v>484</v>
      </c>
      <c r="D217" s="193">
        <v>295.89999999999998</v>
      </c>
      <c r="E217" s="193">
        <v>350.08</v>
      </c>
      <c r="F217" s="44">
        <f t="shared" si="26"/>
        <v>118.31023994592769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585.39</v>
      </c>
      <c r="F219" s="44" t="str">
        <f t="shared" si="26"/>
        <v>-</v>
      </c>
    </row>
    <row r="220" spans="1:6" ht="12.75" customHeight="1" x14ac:dyDescent="0.2">
      <c r="A220" s="62">
        <v>3434</v>
      </c>
      <c r="B220" s="64" t="s">
        <v>489</v>
      </c>
      <c r="C220" s="267" t="s">
        <v>490</v>
      </c>
      <c r="D220" s="193">
        <v>0</v>
      </c>
      <c r="E220" s="193">
        <v>144.27000000000001</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279.52</v>
      </c>
      <c r="E273" s="59">
        <f t="shared" si="60"/>
        <v>347.05</v>
      </c>
      <c r="F273" s="44">
        <f t="shared" ref="F273:F277" si="61">IF(D273&lt;&gt;0,IF(E273/D273&gt;=100,"&gt;&gt;100",E273/D273*100),"-")</f>
        <v>124.1592730394963</v>
      </c>
    </row>
    <row r="274" spans="1:6" ht="12.75" customHeight="1" x14ac:dyDescent="0.2">
      <c r="A274" s="62">
        <v>381</v>
      </c>
      <c r="B274" s="63" t="s">
        <v>588</v>
      </c>
      <c r="C274" s="267" t="s">
        <v>589</v>
      </c>
      <c r="D274" s="59">
        <f t="shared" ref="D274:E274" si="62">SUM(D275:D277)</f>
        <v>279.52</v>
      </c>
      <c r="E274" s="59">
        <f t="shared" si="62"/>
        <v>347.05</v>
      </c>
      <c r="F274" s="44">
        <f t="shared" si="61"/>
        <v>124.1592730394963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279.52</v>
      </c>
      <c r="E276" s="193">
        <v>347.05</v>
      </c>
      <c r="F276" s="44">
        <f t="shared" si="61"/>
        <v>124.1592730394963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585298.16</v>
      </c>
      <c r="E299" s="59">
        <f>E152-E297+E298</f>
        <v>789928.96000000008</v>
      </c>
      <c r="F299" s="44">
        <f t="shared" si="68"/>
        <v>134.9618047663092</v>
      </c>
    </row>
    <row r="300" spans="1:6" ht="12.75" customHeight="1" x14ac:dyDescent="0.2">
      <c r="A300" s="62" t="s">
        <v>629</v>
      </c>
      <c r="B300" s="63" t="s">
        <v>640</v>
      </c>
      <c r="C300" s="267" t="s">
        <v>641</v>
      </c>
      <c r="D300" s="59">
        <f>IF(D6&gt;=D299,D6-D299,0)</f>
        <v>30655.660000000033</v>
      </c>
      <c r="E300" s="59">
        <f>IF(E6&gt;=E299,E6-E299,0)</f>
        <v>0</v>
      </c>
      <c r="F300" s="44">
        <f t="shared" si="68"/>
        <v>0</v>
      </c>
    </row>
    <row r="301" spans="1:6" ht="12.75" customHeight="1" x14ac:dyDescent="0.2">
      <c r="A301" s="62" t="s">
        <v>629</v>
      </c>
      <c r="B301" s="63" t="s">
        <v>642</v>
      </c>
      <c r="C301" s="267" t="s">
        <v>643</v>
      </c>
      <c r="D301" s="59">
        <f>IF(D299&gt;=D6,D299-D6,0)</f>
        <v>0</v>
      </c>
      <c r="E301" s="59">
        <f>IF(E299&gt;=E6,E299-E6,0)</f>
        <v>115180.30999999994</v>
      </c>
      <c r="F301" s="44" t="str">
        <f t="shared" si="68"/>
        <v>-</v>
      </c>
    </row>
    <row r="302" spans="1:6" ht="12.75" customHeight="1" x14ac:dyDescent="0.2">
      <c r="A302" s="62">
        <v>92211</v>
      </c>
      <c r="B302" s="63" t="s">
        <v>644</v>
      </c>
      <c r="C302" s="267" t="s">
        <v>645</v>
      </c>
      <c r="D302" s="193">
        <v>248788.53</v>
      </c>
      <c r="E302" s="193">
        <v>104419.97</v>
      </c>
      <c r="F302" s="44">
        <f t="shared" si="68"/>
        <v>41.971376252755704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499.57</v>
      </c>
      <c r="E304" s="193">
        <v>96285.4</v>
      </c>
      <c r="F304" s="44" t="str">
        <f t="shared" si="68"/>
        <v>&gt;&gt;100</v>
      </c>
    </row>
    <row r="305" spans="1:6" ht="12" x14ac:dyDescent="0.2">
      <c r="A305" s="62">
        <v>9661</v>
      </c>
      <c r="B305" s="228" t="s">
        <v>650</v>
      </c>
      <c r="C305" s="267" t="s">
        <v>651</v>
      </c>
      <c r="D305" s="193">
        <v>387.36</v>
      </c>
      <c r="E305" s="193">
        <v>1453.68</v>
      </c>
      <c r="F305" s="44">
        <f t="shared" si="68"/>
        <v>375.27881040892191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360</v>
      </c>
      <c r="E360" s="59">
        <f t="shared" si="86"/>
        <v>12972.27</v>
      </c>
      <c r="F360" s="44">
        <f t="shared" si="72"/>
        <v>3603.4083333333333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360</v>
      </c>
      <c r="E373" s="59">
        <f t="shared" si="90"/>
        <v>5323.5899999999992</v>
      </c>
      <c r="F373" s="44">
        <f t="shared" si="72"/>
        <v>1478.7749999999996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360</v>
      </c>
      <c r="E379" s="59">
        <f t="shared" si="92"/>
        <v>4928.1499999999996</v>
      </c>
      <c r="F379" s="44">
        <f t="shared" si="72"/>
        <v>1368.9305555555554</v>
      </c>
    </row>
    <row r="380" spans="1:6" ht="12.75" customHeight="1" x14ac:dyDescent="0.2">
      <c r="A380" s="62">
        <v>4221</v>
      </c>
      <c r="B380" s="63" t="s">
        <v>695</v>
      </c>
      <c r="C380" s="267" t="s">
        <v>787</v>
      </c>
      <c r="D380" s="193">
        <v>360</v>
      </c>
      <c r="E380" s="193">
        <v>1606.25</v>
      </c>
      <c r="F380" s="44">
        <f t="shared" si="72"/>
        <v>446.18055555555554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3321.9</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395.44</v>
      </c>
      <c r="F393" s="44" t="str">
        <f t="shared" si="72"/>
        <v>-</v>
      </c>
    </row>
    <row r="394" spans="1:6" ht="12.75" customHeight="1" x14ac:dyDescent="0.2">
      <c r="A394" s="62">
        <v>4241</v>
      </c>
      <c r="B394" s="63" t="s">
        <v>804</v>
      </c>
      <c r="C394" s="267" t="s">
        <v>805</v>
      </c>
      <c r="D394" s="193">
        <v>0</v>
      </c>
      <c r="E394" s="193">
        <v>395.44</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7648.68</v>
      </c>
      <c r="F412" s="44" t="str">
        <f t="shared" si="72"/>
        <v>-</v>
      </c>
    </row>
    <row r="413" spans="1:6" ht="12.75" customHeight="1" x14ac:dyDescent="0.2">
      <c r="A413" s="62">
        <v>451</v>
      </c>
      <c r="B413" s="63" t="s">
        <v>832</v>
      </c>
      <c r="C413" s="267" t="s">
        <v>833</v>
      </c>
      <c r="D413" s="193">
        <v>0</v>
      </c>
      <c r="E413" s="193">
        <v>7648.68</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360</v>
      </c>
      <c r="E418" s="59">
        <f t="shared" si="102"/>
        <v>12972.27</v>
      </c>
      <c r="F418" s="44">
        <f t="shared" si="72"/>
        <v>3603.4083333333333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101669.59</v>
      </c>
      <c r="E420" s="193">
        <v>0</v>
      </c>
      <c r="F420" s="44">
        <f t="shared" si="72"/>
        <v>0</v>
      </c>
    </row>
    <row r="421" spans="1:6" ht="12.75" customHeight="1" x14ac:dyDescent="0.2">
      <c r="A421" s="62">
        <v>97</v>
      </c>
      <c r="B421" s="228" t="s">
        <v>848</v>
      </c>
      <c r="C421" s="267" t="s">
        <v>849</v>
      </c>
      <c r="D421" s="193">
        <v>3103.14</v>
      </c>
      <c r="E421" s="193">
        <v>2702.85</v>
      </c>
      <c r="F421" s="44">
        <f t="shared" si="72"/>
        <v>87.100485314874604</v>
      </c>
    </row>
    <row r="422" spans="1:6" ht="12.75" customHeight="1" x14ac:dyDescent="0.2">
      <c r="A422" s="62" t="s">
        <v>629</v>
      </c>
      <c r="B422" s="63" t="s">
        <v>850</v>
      </c>
      <c r="C422" s="267" t="s">
        <v>851</v>
      </c>
      <c r="D422" s="59">
        <f>D6+D308</f>
        <v>615953.82000000007</v>
      </c>
      <c r="E422" s="59">
        <f>E6+E308</f>
        <v>674748.65000000014</v>
      </c>
      <c r="F422" s="44">
        <f t="shared" si="72"/>
        <v>109.54533084964066</v>
      </c>
    </row>
    <row r="423" spans="1:6" ht="12.75" customHeight="1" x14ac:dyDescent="0.2">
      <c r="A423" s="62" t="s">
        <v>629</v>
      </c>
      <c r="B423" s="63" t="s">
        <v>852</v>
      </c>
      <c r="C423" s="267" t="s">
        <v>853</v>
      </c>
      <c r="D423" s="59">
        <f t="shared" ref="D423:E423" si="103">D299+D360</f>
        <v>585658.16</v>
      </c>
      <c r="E423" s="59">
        <f t="shared" si="103"/>
        <v>802901.2300000001</v>
      </c>
      <c r="F423" s="44">
        <f t="shared" si="72"/>
        <v>137.09383473799804</v>
      </c>
    </row>
    <row r="424" spans="1:6" ht="12.75" customHeight="1" x14ac:dyDescent="0.2">
      <c r="A424" s="62" t="s">
        <v>629</v>
      </c>
      <c r="B424" s="63" t="s">
        <v>854</v>
      </c>
      <c r="C424" s="267" t="s">
        <v>855</v>
      </c>
      <c r="D424" s="59">
        <f t="shared" ref="D424:E424" si="104">IF(D422&gt;=D423,D422-D423,0)</f>
        <v>30295.660000000033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128152.57999999996</v>
      </c>
      <c r="F425" s="44" t="str">
        <f t="shared" si="72"/>
        <v>-</v>
      </c>
    </row>
    <row r="426" spans="1:6" ht="12.75" customHeight="1" x14ac:dyDescent="0.2">
      <c r="A426" s="271" t="s">
        <v>858</v>
      </c>
      <c r="B426" s="182" t="s">
        <v>859</v>
      </c>
      <c r="C426" s="272" t="s">
        <v>860</v>
      </c>
      <c r="D426" s="59">
        <f t="shared" ref="D426:E426" si="106">IF(D302-D303+D419-D420&gt;=0,D302-D303+D419-D420,0)</f>
        <v>147118.94</v>
      </c>
      <c r="E426" s="59">
        <f t="shared" si="106"/>
        <v>104419.97</v>
      </c>
      <c r="F426" s="44">
        <f t="shared" si="72"/>
        <v>70.97656494806175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3602.71</v>
      </c>
      <c r="E428" s="80">
        <f t="shared" si="108"/>
        <v>98988.25</v>
      </c>
      <c r="F428" s="60">
        <f t="shared" si="72"/>
        <v>2747.6052749180481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615953.82000000007</v>
      </c>
      <c r="E643" s="59">
        <f>E422+E430</f>
        <v>674748.65000000014</v>
      </c>
      <c r="F643" s="44">
        <f t="shared" si="109"/>
        <v>109.54533084964066</v>
      </c>
    </row>
    <row r="644" spans="1:6" ht="12.75" customHeight="1" x14ac:dyDescent="0.2">
      <c r="A644" s="62" t="s">
        <v>629</v>
      </c>
      <c r="B644" s="63" t="s">
        <v>1285</v>
      </c>
      <c r="C644" s="267" t="s">
        <v>1286</v>
      </c>
      <c r="D644" s="59">
        <f>D423+D535</f>
        <v>585658.16</v>
      </c>
      <c r="E644" s="59">
        <f>E423+E535</f>
        <v>802901.2300000001</v>
      </c>
      <c r="F644" s="44">
        <f t="shared" si="109"/>
        <v>137.09383473799804</v>
      </c>
    </row>
    <row r="645" spans="1:6" ht="12.75" customHeight="1" x14ac:dyDescent="0.2">
      <c r="A645" s="62" t="s">
        <v>629</v>
      </c>
      <c r="B645" s="63" t="s">
        <v>1287</v>
      </c>
      <c r="C645" s="267" t="s">
        <v>1288</v>
      </c>
      <c r="D645" s="59">
        <f t="shared" ref="D645:E645" si="163">IF(D643&gt;=D644,D643-D644,0)</f>
        <v>30295.660000000033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128152.57999999996</v>
      </c>
      <c r="F646" s="44" t="str">
        <f t="shared" si="109"/>
        <v>-</v>
      </c>
    </row>
    <row r="647" spans="1:6" ht="24" x14ac:dyDescent="0.2">
      <c r="A647" s="271" t="s">
        <v>1291</v>
      </c>
      <c r="B647" s="63" t="s">
        <v>1292</v>
      </c>
      <c r="C647" s="272" t="s">
        <v>1291</v>
      </c>
      <c r="D647" s="59">
        <f>IF(D426-D427+D641-D642&gt;=0,D426-D427+D641-D642,0)</f>
        <v>147118.94</v>
      </c>
      <c r="E647" s="59">
        <f>IF(E426-E427+E641-E642&gt;=0,E426-E427+E641-E642,0)</f>
        <v>104419.97</v>
      </c>
      <c r="F647" s="44">
        <f t="shared" si="109"/>
        <v>70.97656494806175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177414.60000000003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23732.609999999957</v>
      </c>
      <c r="F650" s="44" t="str">
        <f t="shared" si="109"/>
        <v>-</v>
      </c>
    </row>
    <row r="651" spans="1:6" ht="24" x14ac:dyDescent="0.2">
      <c r="A651" s="269" t="s">
        <v>1299</v>
      </c>
      <c r="B651" s="183" t="s">
        <v>1300</v>
      </c>
      <c r="C651" s="270" t="s">
        <v>1299</v>
      </c>
      <c r="D651" s="195">
        <v>156347.17000000001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107325.44</v>
      </c>
      <c r="E653" s="193">
        <v>116722.41</v>
      </c>
      <c r="F653" s="44">
        <f t="shared" ref="F653:F740" si="167">IF(D653&lt;&gt;0,IF(E653/D653&gt;=100,"&gt;&gt;100",E653/D653*100),"-")</f>
        <v>108.75558488276404</v>
      </c>
    </row>
    <row r="654" spans="1:6" ht="12.75" customHeight="1" x14ac:dyDescent="0.2">
      <c r="A654" s="62" t="s">
        <v>1304</v>
      </c>
      <c r="B654" s="63" t="s">
        <v>1305</v>
      </c>
      <c r="C654" s="267" t="s">
        <v>1304</v>
      </c>
      <c r="D654" s="193">
        <v>135320.57</v>
      </c>
      <c r="E654" s="193">
        <v>118338.05</v>
      </c>
      <c r="F654" s="44">
        <f t="shared" si="167"/>
        <v>87.450156321392967</v>
      </c>
    </row>
    <row r="655" spans="1:6" ht="12.75" customHeight="1" x14ac:dyDescent="0.2">
      <c r="A655" s="62" t="s">
        <v>1306</v>
      </c>
      <c r="B655" s="63" t="s">
        <v>1307</v>
      </c>
      <c r="C655" s="267" t="s">
        <v>1306</v>
      </c>
      <c r="D655" s="193">
        <v>91245.65</v>
      </c>
      <c r="E655" s="193">
        <v>163898.26</v>
      </c>
      <c r="F655" s="44">
        <f t="shared" si="167"/>
        <v>179.62309436121066</v>
      </c>
    </row>
    <row r="656" spans="1:6" ht="24" x14ac:dyDescent="0.2">
      <c r="A656" s="62">
        <v>11</v>
      </c>
      <c r="B656" s="63" t="s">
        <v>1308</v>
      </c>
      <c r="C656" s="267" t="s">
        <v>1309</v>
      </c>
      <c r="D656" s="59">
        <f t="shared" ref="D656:E656" si="168">+D653+D654-D655</f>
        <v>151400.36000000002</v>
      </c>
      <c r="E656" s="59">
        <f t="shared" si="168"/>
        <v>71162.200000000012</v>
      </c>
      <c r="F656" s="44">
        <f t="shared" si="167"/>
        <v>47.002662345056514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50</v>
      </c>
      <c r="E658" s="273">
        <v>49</v>
      </c>
      <c r="F658" s="44">
        <f t="shared" si="167"/>
        <v>98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47</v>
      </c>
      <c r="E660" s="273">
        <v>46</v>
      </c>
      <c r="F660" s="44">
        <f t="shared" si="167"/>
        <v>97.872340425531917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491838.01</v>
      </c>
      <c r="E683" s="191">
        <v>573690.93000000005</v>
      </c>
      <c r="F683" s="70">
        <f t="shared" si="167"/>
        <v>116.64225178529819</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6077.4</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618.04999999999995</v>
      </c>
      <c r="E724" s="191">
        <v>2370.54</v>
      </c>
      <c r="F724" s="70">
        <f t="shared" si="167"/>
        <v>383.55149259768632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19184.04</v>
      </c>
      <c r="E734" s="191">
        <v>20853.97</v>
      </c>
      <c r="F734" s="70">
        <f t="shared" si="167"/>
        <v>108.70478793830705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265.25</v>
      </c>
      <c r="E736" s="193">
        <v>2371.4</v>
      </c>
      <c r="F736" s="44">
        <f t="shared" si="167"/>
        <v>894.02450518378896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3764.42</v>
      </c>
      <c r="E738" s="193">
        <v>3226.75</v>
      </c>
      <c r="F738" s="44">
        <f t="shared" si="167"/>
        <v>85.717056013941061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5"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103625.1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718234.99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705763.88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566634.21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137871.51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1079.74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178.42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10867.27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1603.84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721392.42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710154.15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562615.85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146130.28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1060.97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347.05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10867.27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371</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100467.66999999993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100467.67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100467.67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8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18073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Racun02</cp:lastModifiedBy>
  <cp:lastPrinted>2025-07-09T10:16:31Z</cp:lastPrinted>
  <dcterms:created xsi:type="dcterms:W3CDTF">2022-04-01T05:14:30Z</dcterms:created>
  <dcterms:modified xsi:type="dcterms:W3CDTF">2025-07-10T06:35:44Z</dcterms:modified>
</cp:coreProperties>
</file>